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juliehallinger/Desktop/LU-CID-2024-02 Documents/Last versions/"/>
    </mc:Choice>
  </mc:AlternateContent>
  <xr:revisionPtr revIDLastSave="0" documentId="8_{610E0738-C4D0-F744-B83C-98DEDCC433EE}" xr6:coauthVersionLast="47" xr6:coauthVersionMax="47" xr10:uidLastSave="{00000000-0000-0000-0000-000000000000}"/>
  <bookViews>
    <workbookView xWindow="1080" yWindow="1240" windowWidth="27640" windowHeight="16380" activeTab="4" xr2:uid="{5CDA9BC0-4523-A241-92CA-F7423D6ABB36}"/>
  </bookViews>
  <sheets>
    <sheet name="Preface" sheetId="9" r:id="rId1"/>
    <sheet name="Financial summary" sheetId="4" r:id="rId2"/>
    <sheet name="Balance sheet" sheetId="5" r:id="rId3"/>
    <sheet name="Profit &amp; loss" sheetId="6" r:id="rId4"/>
    <sheet name="Gantt" sheetId="7" r:id="rId5"/>
    <sheet name="Organigram" sheetId="8" r:id="rId6"/>
  </sheets>
  <externalReferences>
    <externalReference r:id="rId7"/>
  </externalReferences>
  <definedNames>
    <definedName name="PeriodInPlan" localSheetId="4">Gantt!A$14=MEDIAN(Gantt!A$14,Gantt!$E1,Gantt!$E1+Gantt!$F1-1)</definedName>
    <definedName name="PeriodInPlan">[1]GANTT!A$13=MEDIAN([1]GANTT!A$13,[1]GANTT!$E1,[1]GANTT!$E1+[1]GANTT!$F1-1)</definedName>
    <definedName name="Plan" localSheetId="2">PeriodInPlan*([1]GANTT!$E1&gt;=0)</definedName>
    <definedName name="Plan" localSheetId="1">[0]!PeriodInPlan*([1]GANTT!$E1&gt;=0)</definedName>
    <definedName name="Plan" localSheetId="4">Gantt!PeriodInPlan*(Gantt!$E1&gt;=0)</definedName>
    <definedName name="Plan" localSheetId="5">PeriodInPlan*([1]GANTT!$E1&gt;=0)</definedName>
    <definedName name="Plan" localSheetId="0">PeriodInPlan*([1]GANTT!$E1&gt;=0)</definedName>
    <definedName name="Plan" localSheetId="3">PeriodInPlan*([1]GANTT!$E1&gt;=0)</definedName>
    <definedName name="Plan">PeriodInPlan*([1]GANTT!$E1&gt;=0)</definedName>
    <definedName name="_xlnm.Print_Area" localSheetId="1">'Financial summary'!$D$7:$Y$138</definedName>
    <definedName name="_xlnm.Print_Area" localSheetId="4">Gantt!$A$4:$AP$39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3" i="7" l="1"/>
  <c r="J13" i="7" s="1"/>
  <c r="K13" i="7" s="1"/>
  <c r="L13" i="7" s="1"/>
  <c r="M13" i="7" s="1"/>
  <c r="N13" i="7" s="1"/>
  <c r="O13" i="7" s="1"/>
  <c r="J15" i="7"/>
  <c r="K15" i="7"/>
  <c r="L15" i="7"/>
  <c r="M15" i="7"/>
  <c r="N15" i="7"/>
  <c r="O15" i="7"/>
  <c r="P15" i="7"/>
  <c r="Q15" i="7"/>
  <c r="R15" i="7"/>
  <c r="S15" i="7"/>
  <c r="T15" i="7"/>
  <c r="U15" i="7"/>
  <c r="J16" i="7"/>
  <c r="K16" i="7"/>
  <c r="L16" i="7"/>
  <c r="M16" i="7"/>
  <c r="N16" i="7"/>
  <c r="O16" i="7"/>
  <c r="P16" i="7"/>
  <c r="Q16" i="7"/>
  <c r="R16" i="7"/>
  <c r="S16" i="7"/>
  <c r="T16" i="7"/>
  <c r="U16" i="7"/>
  <c r="J17" i="7"/>
  <c r="K17" i="7"/>
  <c r="L17" i="7"/>
  <c r="M17" i="7"/>
  <c r="N17" i="7"/>
  <c r="O17" i="7"/>
  <c r="P17" i="7"/>
  <c r="Q17" i="7"/>
  <c r="R17" i="7"/>
  <c r="S17" i="7"/>
  <c r="T17" i="7"/>
  <c r="U17" i="7"/>
  <c r="J18" i="7"/>
  <c r="K18" i="7"/>
  <c r="L18" i="7"/>
  <c r="M18" i="7"/>
  <c r="N18" i="7"/>
  <c r="O18" i="7"/>
  <c r="P18" i="7"/>
  <c r="Q18" i="7"/>
  <c r="R18" i="7"/>
  <c r="S18" i="7"/>
  <c r="T18" i="7"/>
  <c r="U18" i="7"/>
  <c r="J19" i="7"/>
  <c r="K19" i="7"/>
  <c r="L19" i="7"/>
  <c r="M19" i="7"/>
  <c r="N19" i="7"/>
  <c r="O19" i="7"/>
  <c r="P19" i="7"/>
  <c r="Q19" i="7"/>
  <c r="R19" i="7"/>
  <c r="S19" i="7"/>
  <c r="T19" i="7"/>
  <c r="U19" i="7"/>
  <c r="J20" i="7"/>
  <c r="K20" i="7"/>
  <c r="L20" i="7"/>
  <c r="M20" i="7"/>
  <c r="N20" i="7"/>
  <c r="O20" i="7"/>
  <c r="P20" i="7"/>
  <c r="Q20" i="7"/>
  <c r="R20" i="7"/>
  <c r="S20" i="7"/>
  <c r="T20" i="7"/>
  <c r="U20" i="7"/>
  <c r="J21" i="7"/>
  <c r="K21" i="7"/>
  <c r="L21" i="7"/>
  <c r="M21" i="7"/>
  <c r="N21" i="7"/>
  <c r="O21" i="7"/>
  <c r="P21" i="7"/>
  <c r="Q21" i="7"/>
  <c r="R21" i="7"/>
  <c r="S21" i="7"/>
  <c r="T21" i="7"/>
  <c r="U21" i="7"/>
  <c r="J22" i="7"/>
  <c r="K22" i="7"/>
  <c r="L22" i="7"/>
  <c r="M22" i="7"/>
  <c r="N22" i="7"/>
  <c r="O22" i="7"/>
  <c r="P22" i="7"/>
  <c r="Q22" i="7"/>
  <c r="R22" i="7"/>
  <c r="S22" i="7"/>
  <c r="T22" i="7"/>
  <c r="U22" i="7"/>
  <c r="J23" i="7"/>
  <c r="K23" i="7"/>
  <c r="L23" i="7"/>
  <c r="M23" i="7"/>
  <c r="N23" i="7"/>
  <c r="O23" i="7"/>
  <c r="P23" i="7"/>
  <c r="Q23" i="7"/>
  <c r="R23" i="7"/>
  <c r="S23" i="7"/>
  <c r="T23" i="7"/>
  <c r="U23" i="7"/>
  <c r="J24" i="7"/>
  <c r="K24" i="7"/>
  <c r="L24" i="7"/>
  <c r="M24" i="7"/>
  <c r="N24" i="7"/>
  <c r="O24" i="7"/>
  <c r="P24" i="7"/>
  <c r="Q24" i="7"/>
  <c r="R24" i="7"/>
  <c r="S24" i="7"/>
  <c r="T24" i="7"/>
  <c r="U24" i="7"/>
  <c r="J26" i="7"/>
  <c r="K26" i="7"/>
  <c r="L26" i="7"/>
  <c r="M26" i="7"/>
  <c r="N26" i="7"/>
  <c r="O26" i="7"/>
  <c r="P26" i="7"/>
  <c r="Q26" i="7"/>
  <c r="R26" i="7"/>
  <c r="S26" i="7"/>
  <c r="T26" i="7"/>
  <c r="U26" i="7"/>
  <c r="J27" i="7"/>
  <c r="K27" i="7"/>
  <c r="L27" i="7"/>
  <c r="M27" i="7"/>
  <c r="N27" i="7"/>
  <c r="O27" i="7"/>
  <c r="P27" i="7"/>
  <c r="Q27" i="7"/>
  <c r="R27" i="7"/>
  <c r="S27" i="7"/>
  <c r="T27" i="7"/>
  <c r="U27" i="7"/>
  <c r="J28" i="7"/>
  <c r="K28" i="7"/>
  <c r="L28" i="7"/>
  <c r="M28" i="7"/>
  <c r="N28" i="7"/>
  <c r="O28" i="7"/>
  <c r="P28" i="7"/>
  <c r="Q28" i="7"/>
  <c r="R28" i="7"/>
  <c r="S28" i="7"/>
  <c r="T28" i="7"/>
  <c r="U28" i="7"/>
  <c r="J29" i="7"/>
  <c r="K29" i="7"/>
  <c r="L29" i="7"/>
  <c r="M29" i="7"/>
  <c r="N29" i="7"/>
  <c r="O29" i="7"/>
  <c r="P29" i="7"/>
  <c r="Q29" i="7"/>
  <c r="R29" i="7"/>
  <c r="S29" i="7"/>
  <c r="T29" i="7"/>
  <c r="U29" i="7"/>
  <c r="J30" i="7"/>
  <c r="K30" i="7"/>
  <c r="L30" i="7"/>
  <c r="M30" i="7"/>
  <c r="N30" i="7"/>
  <c r="O30" i="7"/>
  <c r="P30" i="7"/>
  <c r="Q30" i="7"/>
  <c r="R30" i="7"/>
  <c r="S30" i="7"/>
  <c r="T30" i="7"/>
  <c r="U30" i="7"/>
  <c r="J31" i="7"/>
  <c r="K31" i="7"/>
  <c r="L31" i="7"/>
  <c r="M31" i="7"/>
  <c r="N31" i="7"/>
  <c r="O31" i="7"/>
  <c r="P31" i="7"/>
  <c r="Q31" i="7"/>
  <c r="R31" i="7"/>
  <c r="S31" i="7"/>
  <c r="T31" i="7"/>
  <c r="U31" i="7"/>
  <c r="J32" i="7"/>
  <c r="K32" i="7"/>
  <c r="L32" i="7"/>
  <c r="M32" i="7"/>
  <c r="N32" i="7"/>
  <c r="O32" i="7"/>
  <c r="P32" i="7"/>
  <c r="Q32" i="7"/>
  <c r="R32" i="7"/>
  <c r="S32" i="7"/>
  <c r="T32" i="7"/>
  <c r="U32" i="7"/>
  <c r="J33" i="7"/>
  <c r="K33" i="7"/>
  <c r="L33" i="7"/>
  <c r="M33" i="7"/>
  <c r="N33" i="7"/>
  <c r="O33" i="7"/>
  <c r="P33" i="7"/>
  <c r="Q33" i="7"/>
  <c r="R33" i="7"/>
  <c r="S33" i="7"/>
  <c r="T33" i="7"/>
  <c r="U33" i="7"/>
  <c r="J34" i="7"/>
  <c r="K34" i="7"/>
  <c r="L34" i="7"/>
  <c r="M34" i="7"/>
  <c r="N34" i="7"/>
  <c r="O34" i="7"/>
  <c r="P34" i="7"/>
  <c r="Q34" i="7"/>
  <c r="R34" i="7"/>
  <c r="S34" i="7"/>
  <c r="T34" i="7"/>
  <c r="U34" i="7"/>
  <c r="J35" i="7"/>
  <c r="K35" i="7"/>
  <c r="L35" i="7"/>
  <c r="M35" i="7"/>
  <c r="N35" i="7"/>
  <c r="O35" i="7"/>
  <c r="P35" i="7"/>
  <c r="Q35" i="7"/>
  <c r="R35" i="7"/>
  <c r="S35" i="7"/>
  <c r="T35" i="7"/>
  <c r="U35" i="7"/>
  <c r="J36" i="7"/>
  <c r="K36" i="7"/>
  <c r="L36" i="7"/>
  <c r="M36" i="7"/>
  <c r="N36" i="7"/>
  <c r="O36" i="7"/>
  <c r="P36" i="7"/>
  <c r="Q36" i="7"/>
  <c r="R36" i="7"/>
  <c r="S36" i="7"/>
  <c r="T36" i="7"/>
  <c r="U36" i="7"/>
  <c r="J37" i="7"/>
  <c r="K37" i="7"/>
  <c r="L37" i="7"/>
  <c r="M37" i="7"/>
  <c r="N37" i="7"/>
  <c r="O37" i="7"/>
  <c r="P37" i="7"/>
  <c r="Q37" i="7"/>
  <c r="R37" i="7"/>
  <c r="S37" i="7"/>
  <c r="T37" i="7"/>
  <c r="U37" i="7"/>
  <c r="J38" i="7"/>
  <c r="K38" i="7"/>
  <c r="L38" i="7"/>
  <c r="M38" i="7"/>
  <c r="N38" i="7"/>
  <c r="O38" i="7"/>
  <c r="P38" i="7"/>
  <c r="Q38" i="7"/>
  <c r="R38" i="7"/>
  <c r="S38" i="7"/>
  <c r="T38" i="7"/>
  <c r="U38" i="7"/>
  <c r="J39" i="7"/>
  <c r="K39" i="7"/>
  <c r="L39" i="7"/>
  <c r="M39" i="7"/>
  <c r="N39" i="7"/>
  <c r="O39" i="7"/>
  <c r="P39" i="7"/>
  <c r="Q39" i="7"/>
  <c r="R39" i="7"/>
  <c r="S39" i="7"/>
  <c r="T39" i="7"/>
  <c r="U39" i="7"/>
  <c r="J40" i="7"/>
  <c r="K40" i="7"/>
  <c r="L40" i="7"/>
  <c r="M40" i="7"/>
  <c r="N40" i="7"/>
  <c r="O40" i="7"/>
  <c r="P40" i="7"/>
  <c r="Q40" i="7"/>
  <c r="R40" i="7"/>
  <c r="S40" i="7"/>
  <c r="T40" i="7"/>
  <c r="U40" i="7"/>
  <c r="J41" i="7"/>
  <c r="K41" i="7"/>
  <c r="L41" i="7"/>
  <c r="M41" i="7"/>
  <c r="N41" i="7"/>
  <c r="O41" i="7"/>
  <c r="P41" i="7"/>
  <c r="Q41" i="7"/>
  <c r="R41" i="7"/>
  <c r="S41" i="7"/>
  <c r="T41" i="7"/>
  <c r="U41" i="7"/>
  <c r="J42" i="7"/>
  <c r="K42" i="7"/>
  <c r="L42" i="7"/>
  <c r="M42" i="7"/>
  <c r="N42" i="7"/>
  <c r="O42" i="7"/>
  <c r="P42" i="7"/>
  <c r="Q42" i="7"/>
  <c r="R42" i="7"/>
  <c r="S42" i="7"/>
  <c r="T42" i="7"/>
  <c r="U42" i="7"/>
  <c r="J43" i="7"/>
  <c r="K43" i="7"/>
  <c r="L43" i="7"/>
  <c r="M43" i="7"/>
  <c r="N43" i="7"/>
  <c r="O43" i="7"/>
  <c r="P43" i="7"/>
  <c r="Q43" i="7"/>
  <c r="R43" i="7"/>
  <c r="S43" i="7"/>
  <c r="T43" i="7"/>
  <c r="U43" i="7"/>
  <c r="J44" i="7"/>
  <c r="K44" i="7"/>
  <c r="L44" i="7"/>
  <c r="M44" i="7"/>
  <c r="N44" i="7"/>
  <c r="O44" i="7"/>
  <c r="P44" i="7"/>
  <c r="Q44" i="7"/>
  <c r="R44" i="7"/>
  <c r="S44" i="7"/>
  <c r="T44" i="7"/>
  <c r="U44" i="7"/>
  <c r="J45" i="7"/>
  <c r="K45" i="7"/>
  <c r="L45" i="7"/>
  <c r="M45" i="7"/>
  <c r="N45" i="7"/>
  <c r="O45" i="7"/>
  <c r="P45" i="7"/>
  <c r="Q45" i="7"/>
  <c r="R45" i="7"/>
  <c r="S45" i="7"/>
  <c r="T45" i="7"/>
  <c r="U45" i="7"/>
  <c r="J46" i="7"/>
  <c r="K46" i="7"/>
  <c r="L46" i="7"/>
  <c r="M46" i="7"/>
  <c r="N46" i="7"/>
  <c r="O46" i="7"/>
  <c r="P46" i="7"/>
  <c r="Q46" i="7"/>
  <c r="R46" i="7"/>
  <c r="S46" i="7"/>
  <c r="T46" i="7"/>
  <c r="U46" i="7"/>
  <c r="J47" i="7"/>
  <c r="K47" i="7"/>
  <c r="L47" i="7"/>
  <c r="M47" i="7"/>
  <c r="N47" i="7"/>
  <c r="O47" i="7"/>
  <c r="P47" i="7"/>
  <c r="Q47" i="7"/>
  <c r="R47" i="7"/>
  <c r="S47" i="7"/>
  <c r="T47" i="7"/>
  <c r="U47" i="7"/>
  <c r="J48" i="7"/>
  <c r="K48" i="7"/>
  <c r="L48" i="7"/>
  <c r="M48" i="7"/>
  <c r="N48" i="7"/>
  <c r="O48" i="7"/>
  <c r="P48" i="7"/>
  <c r="Q48" i="7"/>
  <c r="R48" i="7"/>
  <c r="S48" i="7"/>
  <c r="T48" i="7"/>
  <c r="U48" i="7"/>
  <c r="J49" i="7"/>
  <c r="K49" i="7"/>
  <c r="L49" i="7"/>
  <c r="M49" i="7"/>
  <c r="N49" i="7"/>
  <c r="O49" i="7"/>
  <c r="P49" i="7"/>
  <c r="Q49" i="7"/>
  <c r="R49" i="7"/>
  <c r="S49" i="7"/>
  <c r="T49" i="7"/>
  <c r="U49" i="7"/>
  <c r="J50" i="7"/>
  <c r="K50" i="7"/>
  <c r="L50" i="7"/>
  <c r="M50" i="7"/>
  <c r="N50" i="7"/>
  <c r="O50" i="7"/>
  <c r="P50" i="7"/>
  <c r="Q50" i="7"/>
  <c r="R50" i="7"/>
  <c r="S50" i="7"/>
  <c r="T50" i="7"/>
  <c r="U50" i="7"/>
  <c r="J51" i="7"/>
  <c r="K51" i="7"/>
  <c r="L51" i="7"/>
  <c r="M51" i="7"/>
  <c r="N51" i="7"/>
  <c r="O51" i="7"/>
  <c r="P51" i="7"/>
  <c r="Q51" i="7"/>
  <c r="R51" i="7"/>
  <c r="S51" i="7"/>
  <c r="T51" i="7"/>
  <c r="U51" i="7"/>
  <c r="J52" i="7"/>
  <c r="K52" i="7"/>
  <c r="L52" i="7"/>
  <c r="M52" i="7"/>
  <c r="N52" i="7"/>
  <c r="O52" i="7"/>
  <c r="P52" i="7"/>
  <c r="Q52" i="7"/>
  <c r="R52" i="7"/>
  <c r="S52" i="7"/>
  <c r="T52" i="7"/>
  <c r="U52" i="7"/>
  <c r="J53" i="7"/>
  <c r="K53" i="7"/>
  <c r="L53" i="7"/>
  <c r="M53" i="7"/>
  <c r="N53" i="7"/>
  <c r="O53" i="7"/>
  <c r="P53" i="7"/>
  <c r="Q53" i="7"/>
  <c r="R53" i="7"/>
  <c r="S53" i="7"/>
  <c r="T53" i="7"/>
  <c r="U53" i="7"/>
  <c r="J54" i="7"/>
  <c r="K54" i="7"/>
  <c r="L54" i="7"/>
  <c r="M54" i="7"/>
  <c r="N54" i="7"/>
  <c r="O54" i="7"/>
  <c r="P54" i="7"/>
  <c r="Q54" i="7"/>
  <c r="R54" i="7"/>
  <c r="S54" i="7"/>
  <c r="T54" i="7"/>
  <c r="U54" i="7"/>
  <c r="J55" i="7"/>
  <c r="K55" i="7"/>
  <c r="L55" i="7"/>
  <c r="M55" i="7"/>
  <c r="N55" i="7"/>
  <c r="O55" i="7"/>
  <c r="P55" i="7"/>
  <c r="Q55" i="7"/>
  <c r="R55" i="7"/>
  <c r="S55" i="7"/>
  <c r="T55" i="7"/>
  <c r="U55" i="7"/>
  <c r="J56" i="7"/>
  <c r="K56" i="7"/>
  <c r="L56" i="7"/>
  <c r="M56" i="7"/>
  <c r="N56" i="7"/>
  <c r="O56" i="7"/>
  <c r="P56" i="7"/>
  <c r="Q56" i="7"/>
  <c r="R56" i="7"/>
  <c r="S56" i="7"/>
  <c r="T56" i="7"/>
  <c r="U56" i="7"/>
  <c r="J57" i="7"/>
  <c r="K57" i="7"/>
  <c r="L57" i="7"/>
  <c r="M57" i="7"/>
  <c r="N57" i="7"/>
  <c r="O57" i="7"/>
  <c r="P57" i="7"/>
  <c r="Q57" i="7"/>
  <c r="R57" i="7"/>
  <c r="S57" i="7"/>
  <c r="T57" i="7"/>
  <c r="U57" i="7"/>
  <c r="J64" i="7"/>
  <c r="K64" i="7"/>
  <c r="L64" i="7"/>
  <c r="M64" i="7"/>
  <c r="N64" i="7"/>
  <c r="O64" i="7"/>
  <c r="P64" i="7"/>
  <c r="Q64" i="7"/>
  <c r="R64" i="7"/>
  <c r="S64" i="7"/>
  <c r="T64" i="7"/>
  <c r="U64" i="7"/>
  <c r="J65" i="7"/>
  <c r="K65" i="7"/>
  <c r="L65" i="7"/>
  <c r="M65" i="7"/>
  <c r="N65" i="7"/>
  <c r="O65" i="7"/>
  <c r="P65" i="7"/>
  <c r="Q65" i="7"/>
  <c r="R65" i="7"/>
  <c r="S65" i="7"/>
  <c r="T65" i="7"/>
  <c r="U65" i="7"/>
  <c r="J66" i="7"/>
  <c r="K66" i="7"/>
  <c r="L66" i="7"/>
  <c r="M66" i="7"/>
  <c r="N66" i="7"/>
  <c r="O66" i="7"/>
  <c r="P66" i="7"/>
  <c r="Q66" i="7"/>
  <c r="R66" i="7"/>
  <c r="S66" i="7"/>
  <c r="T66" i="7"/>
  <c r="U66" i="7"/>
  <c r="J67" i="7"/>
  <c r="K67" i="7"/>
  <c r="L67" i="7"/>
  <c r="M67" i="7"/>
  <c r="N67" i="7"/>
  <c r="O67" i="7"/>
  <c r="P67" i="7"/>
  <c r="Q67" i="7"/>
  <c r="R67" i="7"/>
  <c r="S67" i="7"/>
  <c r="T67" i="7"/>
  <c r="U67" i="7"/>
  <c r="J68" i="7"/>
  <c r="K68" i="7"/>
  <c r="L68" i="7"/>
  <c r="M68" i="7"/>
  <c r="N68" i="7"/>
  <c r="O68" i="7"/>
  <c r="P68" i="7"/>
  <c r="Q68" i="7"/>
  <c r="R68" i="7"/>
  <c r="S68" i="7"/>
  <c r="T68" i="7"/>
  <c r="U68" i="7"/>
  <c r="J69" i="7"/>
  <c r="K69" i="7"/>
  <c r="L69" i="7"/>
  <c r="M69" i="7"/>
  <c r="N69" i="7"/>
  <c r="O69" i="7"/>
  <c r="P69" i="7"/>
  <c r="Q69" i="7"/>
  <c r="R69" i="7"/>
  <c r="S69" i="7"/>
  <c r="T69" i="7"/>
  <c r="U69" i="7"/>
  <c r="C11" i="6"/>
  <c r="D11" i="6" s="1"/>
  <c r="C16" i="6"/>
  <c r="D16" i="6"/>
  <c r="C21" i="6"/>
  <c r="C19" i="6" s="1"/>
  <c r="D21" i="6"/>
  <c r="D19" i="6" s="1"/>
  <c r="C25" i="6"/>
  <c r="D25" i="6"/>
  <c r="C29" i="6"/>
  <c r="D29" i="6"/>
  <c r="C32" i="6"/>
  <c r="D32" i="6"/>
  <c r="C35" i="6"/>
  <c r="D35" i="6"/>
  <c r="C40" i="6"/>
  <c r="D40" i="6"/>
  <c r="E11" i="5"/>
  <c r="E63" i="5" s="1"/>
  <c r="F11" i="5"/>
  <c r="E12" i="5"/>
  <c r="F12" i="5"/>
  <c r="E19" i="5"/>
  <c r="E17" i="5" s="1"/>
  <c r="F19" i="5"/>
  <c r="F17" i="5" s="1"/>
  <c r="F16" i="5" s="1"/>
  <c r="E24" i="5"/>
  <c r="F24" i="5"/>
  <c r="E29" i="5"/>
  <c r="F29" i="5"/>
  <c r="E37" i="5"/>
  <c r="F37" i="5"/>
  <c r="E43" i="5"/>
  <c r="F43" i="5"/>
  <c r="E46" i="5"/>
  <c r="F46" i="5"/>
  <c r="E49" i="5"/>
  <c r="F49" i="5"/>
  <c r="E52" i="5"/>
  <c r="F52" i="5"/>
  <c r="E55" i="5"/>
  <c r="F55" i="5"/>
  <c r="F63" i="5"/>
  <c r="E72" i="5"/>
  <c r="E68" i="5" s="1"/>
  <c r="E64" i="5" s="1"/>
  <c r="F72" i="5"/>
  <c r="F68" i="5" s="1"/>
  <c r="F64" i="5" s="1"/>
  <c r="E79" i="5"/>
  <c r="F79" i="5"/>
  <c r="E85" i="5"/>
  <c r="F85" i="5"/>
  <c r="E88" i="5"/>
  <c r="F88" i="5"/>
  <c r="E91" i="5"/>
  <c r="F91" i="5"/>
  <c r="E94" i="5"/>
  <c r="F94" i="5"/>
  <c r="E97" i="5"/>
  <c r="F97" i="5"/>
  <c r="E100" i="5"/>
  <c r="F100" i="5"/>
  <c r="E103" i="5"/>
  <c r="F103" i="5"/>
  <c r="E106" i="5"/>
  <c r="F106" i="5"/>
  <c r="E112" i="5"/>
  <c r="E109" i="5" s="1"/>
  <c r="F112" i="5"/>
  <c r="F109" i="5" s="1"/>
  <c r="I31" i="4"/>
  <c r="D46" i="4"/>
  <c r="Y46" i="4"/>
  <c r="D47" i="4"/>
  <c r="Y47" i="4"/>
  <c r="D48" i="4"/>
  <c r="Y48" i="4"/>
  <c r="D49" i="4"/>
  <c r="Y49" i="4"/>
  <c r="D50" i="4"/>
  <c r="Y50" i="4"/>
  <c r="D51" i="4"/>
  <c r="Y51" i="4"/>
  <c r="D52" i="4"/>
  <c r="Y52" i="4"/>
  <c r="D53" i="4"/>
  <c r="Y53" i="4"/>
  <c r="D54" i="4"/>
  <c r="Y54" i="4"/>
  <c r="D55" i="4"/>
  <c r="Y55" i="4"/>
  <c r="D56" i="4"/>
  <c r="Y56" i="4"/>
  <c r="D57" i="4"/>
  <c r="Y57" i="4"/>
  <c r="D58" i="4"/>
  <c r="Y58" i="4"/>
  <c r="D59" i="4"/>
  <c r="Y59" i="4"/>
  <c r="D60" i="4"/>
  <c r="Y60" i="4"/>
  <c r="E61" i="4"/>
  <c r="F61" i="4"/>
  <c r="G61" i="4"/>
  <c r="H61" i="4"/>
  <c r="I61" i="4"/>
  <c r="J61" i="4"/>
  <c r="K61" i="4"/>
  <c r="L61" i="4"/>
  <c r="M61" i="4"/>
  <c r="N61" i="4"/>
  <c r="O61" i="4"/>
  <c r="P61" i="4"/>
  <c r="Q61" i="4"/>
  <c r="R61" i="4"/>
  <c r="S61" i="4"/>
  <c r="T61" i="4"/>
  <c r="U61" i="4"/>
  <c r="V61" i="4"/>
  <c r="W61" i="4"/>
  <c r="X61" i="4"/>
  <c r="D65" i="4"/>
  <c r="Y65" i="4"/>
  <c r="D66" i="4"/>
  <c r="Y66" i="4"/>
  <c r="D67" i="4"/>
  <c r="Y67" i="4"/>
  <c r="D68" i="4"/>
  <c r="Y68" i="4"/>
  <c r="D69" i="4"/>
  <c r="Y69" i="4"/>
  <c r="D70" i="4"/>
  <c r="Y70" i="4"/>
  <c r="D71" i="4"/>
  <c r="Y71" i="4"/>
  <c r="D72" i="4"/>
  <c r="Y72" i="4"/>
  <c r="D73" i="4"/>
  <c r="Y73" i="4"/>
  <c r="D74" i="4"/>
  <c r="Y74" i="4"/>
  <c r="Y78" i="4"/>
  <c r="Y79" i="4"/>
  <c r="Y80" i="4"/>
  <c r="Y81" i="4"/>
  <c r="Y82" i="4"/>
  <c r="Y83" i="4"/>
  <c r="Y84" i="4"/>
  <c r="Y85" i="4"/>
  <c r="Y86" i="4"/>
  <c r="Y87" i="4"/>
  <c r="E88" i="4"/>
  <c r="F88" i="4"/>
  <c r="G88" i="4"/>
  <c r="H88" i="4"/>
  <c r="I88" i="4"/>
  <c r="J88" i="4"/>
  <c r="K88" i="4"/>
  <c r="L88" i="4"/>
  <c r="M88" i="4"/>
  <c r="N88" i="4"/>
  <c r="O88" i="4"/>
  <c r="P88" i="4"/>
  <c r="Q88" i="4"/>
  <c r="R88" i="4"/>
  <c r="S88" i="4"/>
  <c r="T88" i="4"/>
  <c r="U88" i="4"/>
  <c r="V88" i="4"/>
  <c r="W88" i="4"/>
  <c r="X88" i="4"/>
  <c r="Y91" i="4"/>
  <c r="Y92" i="4"/>
  <c r="Y93" i="4"/>
  <c r="Y94" i="4"/>
  <c r="Y95" i="4"/>
  <c r="Y96" i="4"/>
  <c r="Y97" i="4"/>
  <c r="Y98" i="4"/>
  <c r="Y99" i="4"/>
  <c r="Y100" i="4"/>
  <c r="E101" i="4"/>
  <c r="F101" i="4"/>
  <c r="G101" i="4"/>
  <c r="H101" i="4"/>
  <c r="I101" i="4"/>
  <c r="J101" i="4"/>
  <c r="K101" i="4"/>
  <c r="L101" i="4"/>
  <c r="M101" i="4"/>
  <c r="N101" i="4"/>
  <c r="O101" i="4"/>
  <c r="P101" i="4"/>
  <c r="Q101" i="4"/>
  <c r="R101" i="4"/>
  <c r="S101" i="4"/>
  <c r="T101" i="4"/>
  <c r="U101" i="4"/>
  <c r="V101" i="4"/>
  <c r="W101" i="4"/>
  <c r="X101" i="4"/>
  <c r="L105" i="4"/>
  <c r="L106" i="4"/>
  <c r="L107" i="4"/>
  <c r="E120" i="4"/>
  <c r="F118" i="4" s="1"/>
  <c r="C44" i="6" l="1"/>
  <c r="C46" i="6" s="1"/>
  <c r="D44" i="6"/>
  <c r="D46" i="6" s="1"/>
  <c r="F84" i="5"/>
  <c r="F83" i="5" s="1"/>
  <c r="F116" i="5" s="1"/>
  <c r="F42" i="5"/>
  <c r="F36" i="5" s="1"/>
  <c r="F61" i="5" s="1"/>
  <c r="E84" i="5"/>
  <c r="E83" i="5" s="1"/>
  <c r="E42" i="5"/>
  <c r="E36" i="5" s="1"/>
  <c r="E116" i="5"/>
  <c r="E16" i="5"/>
  <c r="F120" i="4"/>
  <c r="U62" i="4"/>
  <c r="E62" i="4"/>
  <c r="H33" i="4"/>
  <c r="I33" i="4" s="1"/>
  <c r="F114" i="4"/>
  <c r="F117" i="4"/>
  <c r="F119" i="4"/>
  <c r="T75" i="4"/>
  <c r="F116" i="4"/>
  <c r="L75" i="4"/>
  <c r="F115" i="4"/>
  <c r="Y101" i="4"/>
  <c r="S62" i="4"/>
  <c r="Y88" i="4"/>
  <c r="M62" i="4"/>
  <c r="K75" i="4"/>
  <c r="F13" i="4"/>
  <c r="G13" i="4" s="1"/>
  <c r="H35" i="4"/>
  <c r="I35" i="4" s="1"/>
  <c r="H39" i="4"/>
  <c r="I39" i="4" s="1"/>
  <c r="F75" i="4"/>
  <c r="E110" i="4"/>
  <c r="K107" i="4" s="1"/>
  <c r="J75" i="4"/>
  <c r="Q75" i="4"/>
  <c r="I75" i="4"/>
  <c r="R62" i="4"/>
  <c r="U75" i="4"/>
  <c r="U103" i="4" s="1"/>
  <c r="M75" i="4"/>
  <c r="E75" i="4"/>
  <c r="V62" i="4"/>
  <c r="N62" i="4"/>
  <c r="F62" i="4"/>
  <c r="H40" i="4"/>
  <c r="I40" i="4" s="1"/>
  <c r="H36" i="4"/>
  <c r="I36" i="4" s="1"/>
  <c r="H32" i="4"/>
  <c r="I32" i="4" s="1"/>
  <c r="F26" i="4"/>
  <c r="F18" i="4"/>
  <c r="F23" i="4"/>
  <c r="F15" i="4"/>
  <c r="S75" i="4"/>
  <c r="F20" i="4"/>
  <c r="F25" i="4"/>
  <c r="H38" i="4"/>
  <c r="I38" i="4" s="1"/>
  <c r="H34" i="4"/>
  <c r="I34" i="4" s="1"/>
  <c r="F14" i="4"/>
  <c r="L62" i="4"/>
  <c r="L103" i="4" s="1"/>
  <c r="K62" i="4"/>
  <c r="J62" i="4"/>
  <c r="J103" i="4" s="1"/>
  <c r="X75" i="4"/>
  <c r="P75" i="4"/>
  <c r="H75" i="4"/>
  <c r="Q62" i="4"/>
  <c r="I62" i="4"/>
  <c r="F27" i="4"/>
  <c r="F19" i="4"/>
  <c r="R75" i="4"/>
  <c r="F22" i="4"/>
  <c r="W75" i="4"/>
  <c r="O75" i="4"/>
  <c r="G75" i="4"/>
  <c r="X62" i="4"/>
  <c r="P62" i="4"/>
  <c r="H62" i="4"/>
  <c r="H41" i="4"/>
  <c r="I41" i="4" s="1"/>
  <c r="H37" i="4"/>
  <c r="I37" i="4" s="1"/>
  <c r="F24" i="4"/>
  <c r="F16" i="4"/>
  <c r="T62" i="4"/>
  <c r="F17" i="4"/>
  <c r="V75" i="4"/>
  <c r="N75" i="4"/>
  <c r="W62" i="4"/>
  <c r="O62" i="4"/>
  <c r="G62" i="4"/>
  <c r="F21" i="4"/>
  <c r="H103" i="4" l="1"/>
  <c r="G103" i="4"/>
  <c r="O103" i="4"/>
  <c r="F103" i="4"/>
  <c r="E61" i="5"/>
  <c r="S103" i="4"/>
  <c r="P103" i="4"/>
  <c r="T103" i="4"/>
  <c r="W103" i="4"/>
  <c r="K103" i="4"/>
  <c r="H13" i="4"/>
  <c r="Q103" i="4"/>
  <c r="M103" i="4"/>
  <c r="I103" i="4"/>
  <c r="X103" i="4"/>
  <c r="R103" i="4"/>
  <c r="H23" i="4"/>
  <c r="G23" i="4"/>
  <c r="V103" i="4"/>
  <c r="H14" i="4"/>
  <c r="G14" i="4"/>
  <c r="G18" i="4"/>
  <c r="H18" i="4"/>
  <c r="Y75" i="4"/>
  <c r="E109" i="4" s="1"/>
  <c r="G21" i="4"/>
  <c r="H21" i="4"/>
  <c r="G16" i="4"/>
  <c r="H16" i="4"/>
  <c r="G26" i="4"/>
  <c r="H26" i="4"/>
  <c r="Y62" i="4"/>
  <c r="E106" i="4" s="1"/>
  <c r="G17" i="4"/>
  <c r="H17" i="4"/>
  <c r="H24" i="4"/>
  <c r="G24" i="4"/>
  <c r="I42" i="4"/>
  <c r="G22" i="4"/>
  <c r="H22" i="4"/>
  <c r="H25" i="4"/>
  <c r="G25" i="4"/>
  <c r="E103" i="4"/>
  <c r="G20" i="4"/>
  <c r="H20" i="4"/>
  <c r="H19" i="4"/>
  <c r="G19" i="4"/>
  <c r="H27" i="4"/>
  <c r="G27" i="4"/>
  <c r="H15" i="4"/>
  <c r="G15" i="4"/>
  <c r="N103" i="4"/>
  <c r="G28" i="4" l="1"/>
  <c r="K105" i="4" s="1"/>
  <c r="E107" i="4"/>
  <c r="E108" i="4" s="1"/>
  <c r="Y103" i="4"/>
  <c r="K106" i="4"/>
  <c r="E111" i="4" l="1"/>
  <c r="F111" i="4" l="1"/>
  <c r="F131" i="4"/>
  <c r="F110" i="4"/>
  <c r="G120" i="4"/>
  <c r="F109" i="4"/>
  <c r="F106" i="4"/>
  <c r="F108" i="4"/>
  <c r="E131" i="4"/>
  <c r="F107" i="4"/>
</calcChain>
</file>

<file path=xl/sharedStrings.xml><?xml version="1.0" encoding="utf-8"?>
<sst xmlns="http://schemas.openxmlformats.org/spreadsheetml/2006/main" count="432" uniqueCount="318">
  <si>
    <t>Maximum state aid requested</t>
  </si>
  <si>
    <t>Maximum State aid requested (in %)**</t>
  </si>
  <si>
    <t>Maximum State aid requested **</t>
  </si>
  <si>
    <r>
      <rPr>
        <b/>
        <sz val="11"/>
        <rFont val="Calibri"/>
        <family val="2"/>
      </rPr>
      <t>(*) Special costs</t>
    </r>
    <r>
      <rPr>
        <sz val="11"/>
        <rFont val="Calibri"/>
        <family val="2"/>
      </rPr>
      <t>: the costs of contract research or research services, knowledge and patents purchased or licensed from external sources on an arm's length basis used exclusively for the purposes of the project.</t>
    </r>
  </si>
  <si>
    <t>If applicable, please attach an offer from a banking institution for the financing of the project in the documents to be attached under "add supporting documents".</t>
  </si>
  <si>
    <t xml:space="preserve">How the company intends to finance the grant before it is paid: </t>
  </si>
  <si>
    <t>Total financing from the Company</t>
  </si>
  <si>
    <t>Others (please specify)</t>
  </si>
  <si>
    <t xml:space="preserve">Loan </t>
  </si>
  <si>
    <t>Loan RDI SNCI</t>
  </si>
  <si>
    <t>Shareholder loan</t>
  </si>
  <si>
    <t>Free cash-flows</t>
  </si>
  <si>
    <t>Reserves</t>
  </si>
  <si>
    <t>The total amount of the financing plan must correspond to the total amount of the investment project</t>
  </si>
  <si>
    <t>FINANCING PLAN</t>
  </si>
  <si>
    <t>Total project</t>
  </si>
  <si>
    <r>
      <t xml:space="preserve">Special costs </t>
    </r>
    <r>
      <rPr>
        <b/>
        <sz val="11"/>
        <rFont val="Calibri"/>
        <family val="2"/>
        <scheme val="minor"/>
      </rPr>
      <t>*</t>
    </r>
  </si>
  <si>
    <t>Costs of tools and equipments</t>
  </si>
  <si>
    <t>Additional overhead costs (20%)</t>
  </si>
  <si>
    <t>Test special costs</t>
  </si>
  <si>
    <t>Employer's social security charges (20%)</t>
  </si>
  <si>
    <t>Test investments</t>
  </si>
  <si>
    <t xml:space="preserve">Personnel costs </t>
  </si>
  <si>
    <t>Test staff costs</t>
  </si>
  <si>
    <t>Please enter the amounts per type of costs in the MyGuichet process in case of a synthetic declaration</t>
  </si>
  <si>
    <t>% total</t>
  </si>
  <si>
    <t>FINANCIAL SUMMARY</t>
  </si>
  <si>
    <t xml:space="preserve">Verification of the accuracy of the data provided   </t>
  </si>
  <si>
    <t>Total cost per work package</t>
  </si>
  <si>
    <t>Total special costs linked to the project</t>
  </si>
  <si>
    <t>Special cost 10</t>
  </si>
  <si>
    <t>Special cost 9</t>
  </si>
  <si>
    <t>Special cost 8</t>
  </si>
  <si>
    <t>Special cost 7</t>
  </si>
  <si>
    <t>Special cost 6</t>
  </si>
  <si>
    <t>Special cost 5</t>
  </si>
  <si>
    <t>Special cost 4</t>
  </si>
  <si>
    <t>Special cost 3</t>
  </si>
  <si>
    <t>Special cost 2</t>
  </si>
  <si>
    <t>Special cost 1</t>
  </si>
  <si>
    <t>More than 10: present by category.</t>
  </si>
  <si>
    <t>Montant</t>
  </si>
  <si>
    <t>Amount (€)</t>
  </si>
  <si>
    <t>Special costs (e.g. contract research, patents) linked to the project</t>
  </si>
  <si>
    <t>Total Costs of non-depreciable instruments and equipment related to the project</t>
  </si>
  <si>
    <t>Material 10</t>
  </si>
  <si>
    <t>Material 9</t>
  </si>
  <si>
    <t>Material 8</t>
  </si>
  <si>
    <t>Material 7</t>
  </si>
  <si>
    <t>Material 6</t>
  </si>
  <si>
    <t>Material 5</t>
  </si>
  <si>
    <t>Material 4</t>
  </si>
  <si>
    <t>Material 3</t>
  </si>
  <si>
    <t>Material 2</t>
  </si>
  <si>
    <t>Material 1</t>
  </si>
  <si>
    <t>Costs of non-depreciable instruments and equipment related to the project</t>
  </si>
  <si>
    <t>Total Depreciation costs of instruments and equipment related to the project</t>
  </si>
  <si>
    <t>Durée d'utilisation (mois)</t>
  </si>
  <si>
    <t>Duration of use (months)</t>
  </si>
  <si>
    <t>Depreciation costs of instruments and equipment related to the project</t>
  </si>
  <si>
    <t>Total staff costs</t>
  </si>
  <si>
    <t>Total efforts (Man-Month)</t>
  </si>
  <si>
    <t>Efforts (Homme-mois)</t>
  </si>
  <si>
    <t>Efforts (Man-Month)</t>
  </si>
  <si>
    <t>Name of collaborator</t>
  </si>
  <si>
    <t>Total</t>
  </si>
  <si>
    <t>WP20</t>
  </si>
  <si>
    <t>WP19</t>
  </si>
  <si>
    <t>WP18</t>
  </si>
  <si>
    <t>WP17</t>
  </si>
  <si>
    <t>WP16</t>
  </si>
  <si>
    <t>WP15</t>
  </si>
  <si>
    <t>WP14</t>
  </si>
  <si>
    <t>WP13</t>
  </si>
  <si>
    <t>WP12</t>
  </si>
  <si>
    <t>WP11</t>
  </si>
  <si>
    <t>WP10</t>
  </si>
  <si>
    <t>WP9</t>
  </si>
  <si>
    <t>WP8</t>
  </si>
  <si>
    <t>WP7</t>
  </si>
  <si>
    <t>WP6</t>
  </si>
  <si>
    <t>WP5</t>
  </si>
  <si>
    <t>WP4</t>
  </si>
  <si>
    <t>WP3</t>
  </si>
  <si>
    <t>WP2</t>
  </si>
  <si>
    <t>WP1</t>
  </si>
  <si>
    <t>Work Packages</t>
  </si>
  <si>
    <t>Investment 10</t>
  </si>
  <si>
    <t>Investment 9</t>
  </si>
  <si>
    <t>Investment 8</t>
  </si>
  <si>
    <t>Investment 7</t>
  </si>
  <si>
    <t>Investment 6</t>
  </si>
  <si>
    <t>Investment 5</t>
  </si>
  <si>
    <t>Investment 4</t>
  </si>
  <si>
    <t>Investment 3</t>
  </si>
  <si>
    <t>Investment 2</t>
  </si>
  <si>
    <t>Investment 1</t>
  </si>
  <si>
    <t>example</t>
  </si>
  <si>
    <t>Total cost (depreciation cost * units * usage)</t>
  </si>
  <si>
    <t>Usage
(months)</t>
  </si>
  <si>
    <t>Depreciation period (years)</t>
  </si>
  <si>
    <t>units</t>
  </si>
  <si>
    <t>Unit acquisition cost (excluding VAT)</t>
  </si>
  <si>
    <t>Nom/catégorie du collaborateur 15</t>
  </si>
  <si>
    <t>Nom/catégorie du collaborateur 14</t>
  </si>
  <si>
    <t>Nom/catégorie du collaborateur 13</t>
  </si>
  <si>
    <t>Nom/catégorie du collaborateur 12</t>
  </si>
  <si>
    <t>Nom/catégorie du collaborateur 11</t>
  </si>
  <si>
    <t>Name/category of collaborator 10</t>
  </si>
  <si>
    <t>Name/category of collaborator 9</t>
  </si>
  <si>
    <t>Name/category of collaborator 8</t>
  </si>
  <si>
    <t>Name/category of collaborator 7</t>
  </si>
  <si>
    <t>Name/category of collaborator 6</t>
  </si>
  <si>
    <t>Name/category of collaborator 5</t>
  </si>
  <si>
    <t>Name/category of collaborator 4</t>
  </si>
  <si>
    <t>Name/category of collaborator 3</t>
  </si>
  <si>
    <t>Name/category of collaborator 2</t>
  </si>
  <si>
    <t>Name/category of collaborator 1</t>
  </si>
  <si>
    <t>More than 10: present by category of personnel.</t>
  </si>
  <si>
    <t>Total cost</t>
  </si>
  <si>
    <t>Gross monthly salary</t>
  </si>
  <si>
    <t>Gross monthly salaries</t>
  </si>
  <si>
    <t>Title of the project</t>
  </si>
  <si>
    <t>Company</t>
  </si>
  <si>
    <t>Please fill the coloured cells only</t>
  </si>
  <si>
    <r>
      <t xml:space="preserve">Financial Summary - Research and Development Project
</t>
    </r>
    <r>
      <rPr>
        <i/>
        <sz val="16"/>
        <rFont val="Calibri"/>
        <family val="2"/>
        <scheme val="minor"/>
      </rPr>
      <t>LU-CID-2024-02</t>
    </r>
  </si>
  <si>
    <t>This document must be completed and attached to the application via the LU-CID application platform, and to the  form for State aid on MyGuichet.lu under attachments.</t>
  </si>
  <si>
    <t>TOTAL (CAPITAL, RESERVES AND LIABILITIES)</t>
  </si>
  <si>
    <t xml:space="preserve">D. Deferred income </t>
  </si>
  <si>
    <t xml:space="preserve">    ii) becoming due and payable after more than one year </t>
  </si>
  <si>
    <t xml:space="preserve">    i) becoming due and payable within one year </t>
  </si>
  <si>
    <t>c) Other creditors</t>
  </si>
  <si>
    <t xml:space="preserve">b) Social security authorities </t>
  </si>
  <si>
    <t xml:space="preserve">a) Tax authorities </t>
  </si>
  <si>
    <t xml:space="preserve">8. Other creditors </t>
  </si>
  <si>
    <t>b) becoming due and payable after more than one year</t>
  </si>
  <si>
    <t>a) becoming due and payable within one year</t>
  </si>
  <si>
    <t xml:space="preserve">7. Amounts owed to undertakings with which the undertaking is linked by virtue of participating interests </t>
  </si>
  <si>
    <t>6. Amounts owed to affiliated undertakings</t>
  </si>
  <si>
    <t>5. Bills of exchange payable</t>
  </si>
  <si>
    <t>4. Trade creditors</t>
  </si>
  <si>
    <t>3. Payments received on account of orders in so far as they are shown seperately as deductions from stocks</t>
  </si>
  <si>
    <t xml:space="preserve">2. Amounts owed to credit institutions </t>
  </si>
  <si>
    <t>b) Non convertible loans</t>
  </si>
  <si>
    <t>a) Convertible loans</t>
  </si>
  <si>
    <t>1. Debenture loans</t>
  </si>
  <si>
    <t>C. Creditors</t>
  </si>
  <si>
    <t>3. Other provisions</t>
  </si>
  <si>
    <t>2. Provisions for taxation</t>
  </si>
  <si>
    <t>1. Provisions for pensions and similar obligations</t>
  </si>
  <si>
    <t>B. Provisions</t>
  </si>
  <si>
    <t xml:space="preserve">VIII. Capital investment subsidies </t>
  </si>
  <si>
    <t>VII. Interim dividends</t>
  </si>
  <si>
    <t>VI. Profit or loss for the financial year</t>
  </si>
  <si>
    <t>V. Profit or loss brought forward</t>
  </si>
  <si>
    <t>b) other non available reserves</t>
  </si>
  <si>
    <t>a) other available reserves</t>
  </si>
  <si>
    <t>4. Other reserves, including the fair value reserve</t>
  </si>
  <si>
    <t>3. Reserves provided for by the articles association</t>
  </si>
  <si>
    <t>2. Reserve for own shares</t>
  </si>
  <si>
    <t>1. Legal reserve</t>
  </si>
  <si>
    <t>IV. Reserves</t>
  </si>
  <si>
    <t>III. Revaluation reserve</t>
  </si>
  <si>
    <t>II. Share premium account</t>
  </si>
  <si>
    <t>I. Subscribed capital</t>
  </si>
  <si>
    <t xml:space="preserve">A. Capital and reserves </t>
  </si>
  <si>
    <t>CAPITAL, RESERVES AND LIABILITIES</t>
  </si>
  <si>
    <t>TOTAL (ASSETS)</t>
  </si>
  <si>
    <t>E. Prepayments</t>
  </si>
  <si>
    <t>IV. Cash at bank and in hand</t>
  </si>
  <si>
    <t>3. Other investments</t>
  </si>
  <si>
    <t>2. Own shares</t>
  </si>
  <si>
    <t>1. Shares in affiliated undertakings</t>
  </si>
  <si>
    <t>III. Investments</t>
  </si>
  <si>
    <t>a) becoming due and payable within a year</t>
  </si>
  <si>
    <t>4. Other debtors</t>
  </si>
  <si>
    <t xml:space="preserve">3. Amounts owed by undertakings with which the undertaking is linked by virtue of participating interests </t>
  </si>
  <si>
    <t>2. Amounts owed by affiliated undertakings</t>
  </si>
  <si>
    <t>1. Trade debtors</t>
  </si>
  <si>
    <t>II. Debtors</t>
  </si>
  <si>
    <t>4. Payments on account</t>
  </si>
  <si>
    <t>3. Finished goods and goods for resale</t>
  </si>
  <si>
    <t>2. Work in progress</t>
  </si>
  <si>
    <t>1. Raw materials and consumables</t>
  </si>
  <si>
    <t>I. Stocks</t>
  </si>
  <si>
    <t>D. Current assets</t>
  </si>
  <si>
    <t>6. Other loans</t>
  </si>
  <si>
    <t xml:space="preserve">5. Investments held as fixed assets </t>
  </si>
  <si>
    <t>4. Loans to undertakings with which the undertaking is linked by virtue of participating interests</t>
  </si>
  <si>
    <t>3. Participating interests</t>
  </si>
  <si>
    <t>2. Loans to affiliated undertakings</t>
  </si>
  <si>
    <t>III. Financial assets</t>
  </si>
  <si>
    <t>4. Payments on account and tangible assets in the course of construction</t>
  </si>
  <si>
    <t>3. Other fixtures and fittings, tools and equipment</t>
  </si>
  <si>
    <t>2. Plant and machinery</t>
  </si>
  <si>
    <t xml:space="preserve">1. Lands and buildings </t>
  </si>
  <si>
    <t>II. Tangible assets</t>
  </si>
  <si>
    <t>4. Payments on account and intangible assets under development</t>
  </si>
  <si>
    <t xml:space="preserve">3. Goodwill, to the extent that it was acquired for valuable consideration </t>
  </si>
  <si>
    <t xml:space="preserve">b) created by the undertaking itself </t>
  </si>
  <si>
    <t>a) acquired for valuable consideration and need not be shown under C.I.3</t>
  </si>
  <si>
    <t>2. Concessions, patents, licences, trade marks and similar rights and assets, if they were</t>
  </si>
  <si>
    <t>1. Costs of development</t>
  </si>
  <si>
    <t>I. Intangible assets</t>
  </si>
  <si>
    <t>C. Fixed assets</t>
  </si>
  <si>
    <t>B. Formation expenses</t>
  </si>
  <si>
    <t>II. Subscribed capital called but unpaid</t>
  </si>
  <si>
    <t>I. Subscribed capital not called</t>
  </si>
  <si>
    <t>A. Subscribed capital unpaid</t>
  </si>
  <si>
    <t>ASSETS</t>
  </si>
  <si>
    <t>Last accounting year</t>
  </si>
  <si>
    <t>Currency: EUR</t>
  </si>
  <si>
    <t>This document must be completed and attached to the application via the LU-CID application platform, and to the  form for State aid on 
MyGuichet.lu under attachments.</t>
  </si>
  <si>
    <t>Number of employees at the end of the accounting year</t>
  </si>
  <si>
    <t xml:space="preserve">18. Profit or loss for the financial year </t>
  </si>
  <si>
    <t xml:space="preserve">17. Other taxes not shown under items 1 to 16 </t>
  </si>
  <si>
    <t>16. Profit or loss after taxation</t>
  </si>
  <si>
    <t>15. Tax on profit or loss</t>
  </si>
  <si>
    <t xml:space="preserve">b) other interest and similar expenses </t>
  </si>
  <si>
    <t>a) concerning affiliated undertakings</t>
  </si>
  <si>
    <t xml:space="preserve">14. Interests payable and similar expenses </t>
  </si>
  <si>
    <t>13. Value adjustments in respect of financial assets and of investments held as currents assets</t>
  </si>
  <si>
    <t>12. Share of profit or loss of undertakings accounted for under the equity method</t>
  </si>
  <si>
    <t>b) other interest and similar income</t>
  </si>
  <si>
    <t>a) derived from affiliated undertakings</t>
  </si>
  <si>
    <t>11. Other interests receivable and similar income</t>
  </si>
  <si>
    <t>b) other income not included under a)</t>
  </si>
  <si>
    <t xml:space="preserve">10. Income from other investments and loans forming part of the fixed assets </t>
  </si>
  <si>
    <t>b) other income from participating interests</t>
  </si>
  <si>
    <t>9. Income from participating interests</t>
  </si>
  <si>
    <t>8. Other operating expenses</t>
  </si>
  <si>
    <t xml:space="preserve">b) in respect ofcurrent assets </t>
  </si>
  <si>
    <t>a) in respect of formation expenses and of tangible and intangible fixed assets</t>
  </si>
  <si>
    <t>7. Value adjustments</t>
  </si>
  <si>
    <t>c) Other staff costs</t>
  </si>
  <si>
    <t xml:space="preserve">    ii) other social security costs</t>
  </si>
  <si>
    <t xml:space="preserve">    i) relating to pensions</t>
  </si>
  <si>
    <t xml:space="preserve">b) Social security costs  </t>
  </si>
  <si>
    <t>a) Wages and salaries</t>
  </si>
  <si>
    <t>6. Staff costs</t>
  </si>
  <si>
    <t xml:space="preserve">b) Other external expenses </t>
  </si>
  <si>
    <t>a) Raw materials and consumables</t>
  </si>
  <si>
    <t>5. Raw materials and consumables and other external expenses</t>
  </si>
  <si>
    <t>4. Other operating income</t>
  </si>
  <si>
    <t>3. Work performed by the undertaking for its own purposes and capitalised</t>
  </si>
  <si>
    <t>2. Variation in stocks of finished goods and in work in progress</t>
  </si>
  <si>
    <t>1. Net turnover</t>
  </si>
  <si>
    <t>PROFIT AND LOSS ACCOUNT</t>
  </si>
  <si>
    <r>
      <t xml:space="preserve">Profit and loss of the applicant company
</t>
    </r>
    <r>
      <rPr>
        <i/>
        <sz val="18"/>
        <color theme="1"/>
        <rFont val="Calibri"/>
        <family val="2"/>
        <scheme val="minor"/>
      </rPr>
      <t>LU-CID-2024-02</t>
    </r>
  </si>
  <si>
    <t>LU-CID-2024-02</t>
  </si>
  <si>
    <r>
      <t xml:space="preserve">
</t>
    </r>
    <r>
      <rPr>
        <b/>
        <sz val="14"/>
        <color theme="1"/>
        <rFont val="Calibri"/>
        <family val="2"/>
        <scheme val="minor"/>
      </rPr>
      <t>Balance sheet of the applicant company</t>
    </r>
    <r>
      <rPr>
        <sz val="14"/>
        <color theme="1"/>
        <rFont val="Calibri"/>
        <family val="2"/>
        <scheme val="minor"/>
      </rPr>
      <t xml:space="preserve">
</t>
    </r>
    <r>
      <rPr>
        <i/>
        <sz val="14"/>
        <color theme="1"/>
        <rFont val="Calibri"/>
        <family val="2"/>
        <scheme val="minor"/>
      </rPr>
      <t>LU-CID-2024-02</t>
    </r>
    <r>
      <rPr>
        <sz val="14"/>
        <color theme="1"/>
        <rFont val="Calibri"/>
        <family val="2"/>
        <scheme val="minor"/>
      </rPr>
      <t xml:space="preserve">
</t>
    </r>
  </si>
  <si>
    <t>This document must be completed and attached to the application via the LU-CID application platform, and to the  form for State aid 
on MyGuichet.lu under attachments.</t>
  </si>
  <si>
    <t>2.5</t>
  </si>
  <si>
    <t>2.4</t>
  </si>
  <si>
    <t>2,3,1</t>
  </si>
  <si>
    <t>2.3</t>
  </si>
  <si>
    <t>2.2</t>
  </si>
  <si>
    <t>2.1</t>
  </si>
  <si>
    <t>1.5</t>
  </si>
  <si>
    <t>1.4</t>
  </si>
  <si>
    <t>1.3</t>
  </si>
  <si>
    <t>1.2</t>
  </si>
  <si>
    <t>Activity 1.1 description</t>
  </si>
  <si>
    <t>Activity WP 1.1</t>
  </si>
  <si>
    <t>1.1</t>
  </si>
  <si>
    <t>Description</t>
  </si>
  <si>
    <t>Title 1.1</t>
  </si>
  <si>
    <t>delivrable DATE</t>
  </si>
  <si>
    <t>Delivrable (=DL)</t>
  </si>
  <si>
    <t>duration (months)</t>
  </si>
  <si>
    <t>starting month</t>
  </si>
  <si>
    <t>Activity</t>
  </si>
  <si>
    <t>Work package</t>
  </si>
  <si>
    <t>Starting date:</t>
  </si>
  <si>
    <t>Project name</t>
  </si>
  <si>
    <t>Fill in only the coloured cells in colums A to H</t>
  </si>
  <si>
    <r>
      <rPr>
        <b/>
        <sz val="12"/>
        <color theme="1" tint="0.24994659260841701"/>
        <rFont val="Calibri"/>
        <family val="2"/>
        <scheme val="minor"/>
      </rPr>
      <t>Gantt Chart</t>
    </r>
    <r>
      <rPr>
        <sz val="12"/>
        <color theme="1" tint="0.24994659260841701"/>
        <rFont val="Calibri"/>
        <family val="2"/>
        <scheme val="minor"/>
      </rPr>
      <t xml:space="preserve">
</t>
    </r>
    <r>
      <rPr>
        <i/>
        <sz val="12"/>
        <color theme="1" tint="0.24994659260841701"/>
        <rFont val="Calibri"/>
        <family val="2"/>
        <scheme val="minor"/>
      </rPr>
      <t>LU-CID-2024-02</t>
    </r>
  </si>
  <si>
    <t xml:space="preserve">25% &lt; equity holding of applicant business &lt; 50% </t>
  </si>
  <si>
    <t>Subsidiary 2</t>
  </si>
  <si>
    <t xml:space="preserve">equity holding of applicant business &lt; 25% </t>
  </si>
  <si>
    <t>Subsidiary 1</t>
  </si>
  <si>
    <t>because equity holding of B2 &gt; 50% in business C1</t>
  </si>
  <si>
    <t>Company C1</t>
  </si>
  <si>
    <t>equity holding &gt; 50% in business A2</t>
  </si>
  <si>
    <t>Natural person B2</t>
  </si>
  <si>
    <t>equity holding &lt; 25% in the applicant business</t>
  </si>
  <si>
    <t>Cmpany B1</t>
  </si>
  <si>
    <t>equity holding &gt; 50% in the applicant business</t>
  </si>
  <si>
    <t>company A2</t>
  </si>
  <si>
    <t>company A1</t>
  </si>
  <si>
    <t>applicant business</t>
  </si>
  <si>
    <t>Applicant company</t>
  </si>
  <si>
    <t>reasons</t>
  </si>
  <si>
    <r>
      <t>% of voting rights to be considered for turnover, balance sheet total and FTE number of staff</t>
    </r>
    <r>
      <rPr>
        <sz val="11"/>
        <color rgb="FF000000"/>
        <rFont val="Calibri"/>
        <family val="2"/>
      </rPr>
      <t xml:space="preserve"> :</t>
    </r>
  </si>
  <si>
    <t>Businesses</t>
  </si>
  <si>
    <t xml:space="preserve">For this example: sample calculation and explanations: </t>
  </si>
  <si>
    <t>Example:</t>
  </si>
  <si>
    <r>
      <t xml:space="preserve">Organigram
</t>
    </r>
    <r>
      <rPr>
        <i/>
        <sz val="18"/>
        <color theme="1"/>
        <rFont val="Calibri (Body)"/>
      </rPr>
      <t>LU-CID-2024-02</t>
    </r>
  </si>
  <si>
    <t>The National Cybersecurity Competence Center and the Ministry of the Economy reserve the right to request any further information they deem necessary to properly understand the project.</t>
  </si>
  <si>
    <r>
      <t xml:space="preserve">Email: </t>
    </r>
    <r>
      <rPr>
        <b/>
        <sz val="12"/>
        <color rgb="FFFF0000"/>
        <rFont val="Calibri (Body)"/>
      </rPr>
      <t>funding@nc3.lu</t>
    </r>
  </si>
  <si>
    <t>L-1521 Luxembourg</t>
  </si>
  <si>
    <t>122 rue Adolphe Fisher</t>
  </si>
  <si>
    <t>National Cybersecurity Competence Center (NC3)</t>
  </si>
  <si>
    <t>The maximum grant that can be awarded in the framework of this call for projects is EUR 60.000.</t>
  </si>
  <si>
    <t>The size of the company is defined in accordance with the stipulations of Annex I of Commission Regulation (EU) No. 651/2014 of 17 June 2014.</t>
  </si>
  <si>
    <t>70% for medium-sized enterprises.</t>
  </si>
  <si>
    <t>The aid intensity may not exceed:</t>
  </si>
  <si>
    <r>
      <rPr>
        <b/>
        <sz val="12"/>
        <color theme="1"/>
        <rFont val="Calibri"/>
        <family val="2"/>
        <scheme val="minor"/>
      </rPr>
      <t>Eligible</t>
    </r>
    <r>
      <rPr>
        <sz val="12"/>
        <color theme="1"/>
        <rFont val="Calibri"/>
        <family val="2"/>
        <scheme val="minor"/>
      </rPr>
      <t xml:space="preserve"> </t>
    </r>
    <r>
      <rPr>
        <b/>
        <sz val="12"/>
        <color theme="1"/>
        <rFont val="Calibri"/>
        <family val="2"/>
        <scheme val="minor"/>
      </rPr>
      <t>costs</t>
    </r>
    <r>
      <rPr>
        <sz val="12"/>
        <color theme="1"/>
        <rFont val="Calibri"/>
        <family val="2"/>
        <scheme val="minor"/>
      </rPr>
      <t xml:space="preserve"> are personnel costs directly related to the project, special costs directly related to the project and general costs (included into the lump sum of the project cost as overheads). </t>
    </r>
  </si>
  <si>
    <t xml:space="preserve">To be considered as eligible, projects must be foreseen to serve at least one of the objectives mentioned in the call documentation. </t>
  </si>
  <si>
    <r>
      <rPr>
        <b/>
        <sz val="12"/>
        <color theme="1"/>
        <rFont val="Calibri"/>
        <family val="2"/>
        <scheme val="minor"/>
      </rPr>
      <t>Legal basis:</t>
    </r>
    <r>
      <rPr>
        <sz val="12"/>
        <color theme="1"/>
        <rFont val="Calibri"/>
        <family val="2"/>
        <scheme val="minor"/>
      </rPr>
      <t xml:space="preserve"> Law of 17 May 2017 on the promotion of research, development and innovation.</t>
    </r>
  </si>
  <si>
    <t>Cybersecurity Innovation and Development</t>
  </si>
  <si>
    <t xml:space="preserve">This Application Annex must be submitted as an attachment during project proposal submission via the LU-CID application platform.  </t>
  </si>
  <si>
    <t>This incentive scheme is co-funded through the Digital Europe Programme (DEP) (50%) and National Funds (50%).</t>
  </si>
  <si>
    <r>
      <t xml:space="preserve">The LU-CID programme is addressed to </t>
    </r>
    <r>
      <rPr>
        <b/>
        <sz val="12"/>
        <color rgb="FF000000"/>
        <rFont val="Calibri"/>
        <family val="2"/>
        <scheme val="minor"/>
      </rPr>
      <t>SMEs and start-ups established in Luxembourg</t>
    </r>
    <r>
      <rPr>
        <sz val="12"/>
        <color rgb="FF000000"/>
        <rFont val="Calibri"/>
        <family val="2"/>
        <scheme val="minor"/>
      </rPr>
      <t xml:space="preserve">. The aim of this call for projects (LU-CID-2024-02) is to encourage SMEs in the </t>
    </r>
    <r>
      <rPr>
        <b/>
        <sz val="12"/>
        <color rgb="FF000000"/>
        <rFont val="Calibri"/>
        <family val="2"/>
        <scheme val="minor"/>
      </rPr>
      <t>development and adoption of cybersecurity innovation</t>
    </r>
    <r>
      <rPr>
        <sz val="12"/>
        <color rgb="FF000000"/>
        <rFont val="Calibri"/>
        <family val="2"/>
        <scheme val="minor"/>
      </rPr>
      <t xml:space="preserve"> and to foster expertise in different areas of the Luxembourg cybersecurity market.</t>
    </r>
  </si>
  <si>
    <t xml:space="preserve">This Application Annex is available on the NC3 website and shall be filled in by organizations wishing to submit a project proposal. It aims at gathering administrative and financial information that will serve for assessing whether the organization passes the gateway criteria to access the Financial Support for Third Parties (FSTP) scheme. The information provided in this Annex also serves as a basis for the Due Diligence conducted by Luxinnovation regarding the applicant. </t>
  </si>
  <si>
    <t xml:space="preserve"> 80% for micro and small enterprises;</t>
  </si>
  <si>
    <t>The applying business undertakes to submit via the LU-CID applicantion platform (https://applications.nc3.lu/) the completed and signed application form, along with the relevant supporting documents, prior to the start of the project – i.e. before entering into any binding commitments.
For questions and assistance, please contact:</t>
  </si>
  <si>
    <t>Proposers whose projects have successfully passed the technical and due diligence evaluations and have been selected, will be notified and invited to submit their project proposal and request for funding via the Financial Aid for research and development projects (R&amp;D) on MyGuichet 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</si>
</sst>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0.00\ &quot;€&quot;_-;\-* #,##0.00\ &quot;€&quot;_-;_-* &quot;-&quot;??\ &quot;€&quot;_-;_-@_-"/>
    <numFmt numFmtId="43" formatCode="_-* #,##0.00_-;\-* #,##0.00_-;_-* &quot;-&quot;??_-;_-@_-"/>
    <numFmt numFmtId="164" formatCode="#,##0\ &quot;€&quot;"/>
    <numFmt numFmtId="165" formatCode="_-* #,##0.00\ [$€-40C]_-;\-* #,##0.00\ [$€-40C]_-;_-* &quot;-&quot;??\ [$€-40C]_-;_-@_-"/>
    <numFmt numFmtId="166" formatCode="_([$€-2]\ * #,##0.00_);_([$€-2]\ * \(#,##0.00\);_([$€-2]\ * &quot;-&quot;??_);_(@_)"/>
    <numFmt numFmtId="167" formatCode="_-&quot;£&quot;* #,##0.00_-;\-&quot;£&quot;* #,##0.00_-;_-&quot;£&quot;* &quot;-&quot;??_-;_-@_-"/>
    <numFmt numFmtId="168" formatCode="_-[$€-2]\ * #,##0.00_-;\-[$€-2]\ * #,##0.00_-;_-[$€-2]\ * &quot;-&quot;??_-;_-@_-"/>
    <numFmt numFmtId="169" formatCode="#,##0.0"/>
    <numFmt numFmtId="170" formatCode="0.0"/>
    <numFmt numFmtId="171" formatCode="[$-F800]dddd\,\ mmmm\ dd\,\ yyyy"/>
    <numFmt numFmtId="172" formatCode="dd/mm/yyyy;@"/>
    <numFmt numFmtId="173" formatCode="[$-140C]d\ mmmm\ yyyy;@"/>
  </numFmts>
  <fonts count="57" x14ac:knownFonts="1">
    <font>
      <sz val="12"/>
      <color theme="1"/>
      <name val="Calibri"/>
      <family val="2"/>
      <scheme val="minor"/>
    </font>
    <font>
      <sz val="12"/>
      <color theme="1"/>
      <name val="Calibri"/>
      <family val="2"/>
      <scheme val="minor"/>
    </font>
    <font>
      <b/>
      <sz val="12"/>
      <color theme="0"/>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sz val="11"/>
      <color theme="1"/>
      <name val="Calibri"/>
      <family val="2"/>
      <scheme val="minor"/>
    </font>
    <font>
      <sz val="11"/>
      <name val="Calibri"/>
      <family val="2"/>
      <scheme val="minor"/>
    </font>
    <font>
      <b/>
      <sz val="11"/>
      <name val="Calibri"/>
      <family val="2"/>
      <scheme val="minor"/>
    </font>
    <font>
      <sz val="11"/>
      <name val="Calibri"/>
      <family val="2"/>
    </font>
    <font>
      <b/>
      <sz val="11"/>
      <name val="Calibri"/>
      <family val="2"/>
    </font>
    <font>
      <i/>
      <sz val="10"/>
      <color theme="1"/>
      <name val="Calibri"/>
      <family val="2"/>
      <scheme val="minor"/>
    </font>
    <font>
      <b/>
      <sz val="11"/>
      <color theme="6"/>
      <name val="Calibri"/>
      <family val="2"/>
    </font>
    <font>
      <b/>
      <sz val="11"/>
      <color theme="5"/>
      <name val="Calibri"/>
      <family val="2"/>
    </font>
    <font>
      <b/>
      <sz val="14"/>
      <name val="Calibri"/>
      <family val="2"/>
    </font>
    <font>
      <b/>
      <i/>
      <sz val="10"/>
      <name val="Calibri"/>
      <family val="2"/>
      <scheme val="minor"/>
    </font>
    <font>
      <i/>
      <sz val="11"/>
      <name val="Calibri"/>
      <family val="2"/>
    </font>
    <font>
      <b/>
      <sz val="14"/>
      <color theme="0"/>
      <name val="Calibri"/>
      <family val="2"/>
      <scheme val="minor"/>
    </font>
    <font>
      <b/>
      <sz val="11"/>
      <color theme="0"/>
      <name val="Calibri"/>
      <family val="2"/>
    </font>
    <font>
      <sz val="11"/>
      <color rgb="FFFF0000"/>
      <name val="Calibri"/>
      <family val="2"/>
      <scheme val="minor"/>
    </font>
    <font>
      <i/>
      <sz val="11"/>
      <name val="Calibri"/>
      <family val="2"/>
      <scheme val="minor"/>
    </font>
    <font>
      <i/>
      <sz val="11"/>
      <color theme="9" tint="-0.249977111117893"/>
      <name val="Calibri"/>
      <family val="2"/>
      <scheme val="minor"/>
    </font>
    <font>
      <i/>
      <sz val="11"/>
      <color theme="1"/>
      <name val="Calibri"/>
      <family val="2"/>
      <scheme val="minor"/>
    </font>
    <font>
      <sz val="22"/>
      <name val="Calibri"/>
      <family val="2"/>
      <scheme val="minor"/>
    </font>
    <font>
      <sz val="18"/>
      <name val="Calibri"/>
      <family val="2"/>
      <scheme val="minor"/>
    </font>
    <font>
      <b/>
      <sz val="16"/>
      <name val="Calibri"/>
      <family val="2"/>
      <scheme val="minor"/>
    </font>
    <font>
      <b/>
      <sz val="14"/>
      <color theme="1"/>
      <name val="Calibri"/>
      <family val="2"/>
      <scheme val="minor"/>
    </font>
    <font>
      <i/>
      <sz val="16"/>
      <name val="Calibri"/>
      <family val="2"/>
      <scheme val="minor"/>
    </font>
    <font>
      <b/>
      <sz val="11"/>
      <color theme="1"/>
      <name val="Calibri"/>
      <family val="2"/>
      <scheme val="minor"/>
    </font>
    <font>
      <sz val="10"/>
      <name val="Arial"/>
      <family val="2"/>
    </font>
    <font>
      <sz val="12"/>
      <color rgb="FF000000"/>
      <name val="Calibri"/>
      <family val="2"/>
      <scheme val="minor"/>
    </font>
    <font>
      <b/>
      <sz val="16"/>
      <color theme="1"/>
      <name val="Calibri"/>
      <family val="2"/>
      <scheme val="minor"/>
    </font>
    <font>
      <b/>
      <sz val="18"/>
      <color theme="1"/>
      <name val="Calibri"/>
      <family val="2"/>
      <scheme val="minor"/>
    </font>
    <font>
      <sz val="14"/>
      <color theme="1"/>
      <name val="Calibri"/>
      <family val="2"/>
      <scheme val="minor"/>
    </font>
    <font>
      <sz val="18"/>
      <color theme="1"/>
      <name val="Calibri (Body)"/>
    </font>
    <font>
      <b/>
      <sz val="18"/>
      <color theme="1"/>
      <name val="Calibri (Body)"/>
    </font>
    <font>
      <i/>
      <sz val="18"/>
      <color theme="1"/>
      <name val="Calibri (Body)"/>
    </font>
    <font>
      <b/>
      <sz val="12"/>
      <color rgb="FF000000"/>
      <name val="Calibri"/>
      <family val="2"/>
      <scheme val="minor"/>
    </font>
    <font>
      <i/>
      <sz val="18"/>
      <color theme="1"/>
      <name val="Calibri"/>
      <family val="2"/>
      <scheme val="minor"/>
    </font>
    <font>
      <i/>
      <sz val="14"/>
      <color theme="1"/>
      <name val="Calibri"/>
      <family val="2"/>
      <scheme val="minor"/>
    </font>
    <font>
      <b/>
      <sz val="12"/>
      <color theme="1"/>
      <name val="Calibri (Body)"/>
    </font>
    <font>
      <sz val="12"/>
      <color theme="1"/>
      <name val="Calibri (Body)"/>
    </font>
    <font>
      <sz val="11"/>
      <color theme="1" tint="0.24994659260841701"/>
      <name val="Calibri Light"/>
      <family val="2"/>
      <scheme val="major"/>
    </font>
    <font>
      <sz val="12"/>
      <color theme="1" tint="0.24994659260841701"/>
      <name val="Calibri"/>
      <family val="2"/>
      <scheme val="minor"/>
    </font>
    <font>
      <b/>
      <sz val="13"/>
      <color theme="1" tint="0.24994659260841701"/>
      <name val="Calibri Light"/>
      <family val="2"/>
      <scheme val="major"/>
    </font>
    <font>
      <b/>
      <sz val="12"/>
      <color theme="1" tint="0.24994659260841701"/>
      <name val="Calibri"/>
      <family val="2"/>
      <scheme val="minor"/>
    </font>
    <font>
      <sz val="12"/>
      <name val="Calibri"/>
      <family val="2"/>
      <scheme val="minor"/>
    </font>
    <font>
      <b/>
      <sz val="12"/>
      <name val="Calibri"/>
      <family val="2"/>
      <scheme val="minor"/>
    </font>
    <font>
      <b/>
      <sz val="11"/>
      <color theme="1" tint="0.34998626667073579"/>
      <name val="Calibri"/>
      <family val="2"/>
      <scheme val="minor"/>
    </font>
    <font>
      <b/>
      <sz val="12"/>
      <color theme="1" tint="0.34998626667073579"/>
      <name val="Calibri"/>
      <family val="2"/>
      <scheme val="minor"/>
    </font>
    <font>
      <sz val="12"/>
      <color theme="1" tint="0.34998626667073579"/>
      <name val="Calibri"/>
      <family val="2"/>
      <scheme val="minor"/>
    </font>
    <font>
      <sz val="11"/>
      <color theme="0"/>
      <name val="Calibri"/>
      <family val="2"/>
      <scheme val="minor"/>
    </font>
    <font>
      <b/>
      <sz val="12"/>
      <color rgb="FFFF0000"/>
      <name val="Calibri"/>
      <family val="2"/>
      <scheme val="minor"/>
    </font>
    <font>
      <i/>
      <sz val="12"/>
      <color theme="1" tint="0.24994659260841701"/>
      <name val="Calibri"/>
      <family val="2"/>
      <scheme val="minor"/>
    </font>
    <font>
      <sz val="11"/>
      <color rgb="FF000000"/>
      <name val="Calibri"/>
      <family val="2"/>
    </font>
    <font>
      <sz val="10"/>
      <color rgb="FF000000"/>
      <name val="Calibri"/>
      <family val="2"/>
    </font>
    <font>
      <b/>
      <sz val="12"/>
      <color rgb="FFFF0000"/>
      <name val="Calibri (Body)"/>
    </font>
  </fonts>
  <fills count="11">
    <fill>
      <patternFill patternType="none"/>
    </fill>
    <fill>
      <patternFill patternType="gray125"/>
    </fill>
    <fill>
      <patternFill patternType="solid">
        <fgColor theme="4"/>
      </patternFill>
    </fill>
    <fill>
      <patternFill patternType="solid">
        <fgColor theme="0"/>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bgColor indexed="64"/>
      </patternFill>
    </fill>
    <fill>
      <patternFill patternType="solid">
        <fgColor rgb="FFF2F2F2"/>
        <bgColor indexed="64"/>
      </patternFill>
    </fill>
  </fills>
  <borders count="54">
    <border>
      <left/>
      <right/>
      <top/>
      <bottom/>
      <diagonal/>
    </border>
    <border>
      <left style="thin">
        <color indexed="64"/>
      </left>
      <right style="medium">
        <color indexed="64"/>
      </right>
      <top style="medium">
        <color indexed="64"/>
      </top>
      <bottom style="medium">
        <color indexed="64"/>
      </bottom>
      <diagonal/>
    </border>
    <border>
      <left style="medium">
        <color rgb="FF00B050"/>
      </left>
      <right style="medium">
        <color rgb="FF00B05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auto="1"/>
      </right>
      <top/>
      <bottom style="dashed">
        <color auto="1"/>
      </bottom>
      <diagonal/>
    </border>
    <border>
      <left style="medium">
        <color rgb="FF00B050"/>
      </left>
      <right style="medium">
        <color rgb="FF00B050"/>
      </right>
      <top style="medium">
        <color rgb="FF00B050"/>
      </top>
      <bottom style="medium">
        <color rgb="FF00B050"/>
      </bottom>
      <diagonal/>
    </border>
    <border>
      <left style="medium">
        <color auto="1"/>
      </left>
      <right/>
      <top/>
      <bottom style="dashed">
        <color auto="1"/>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bottom style="thin">
        <color theme="7"/>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14">
    <xf numFmtId="0" fontId="0" fillId="0" borderId="0"/>
    <xf numFmtId="0" fontId="6" fillId="0" borderId="0"/>
    <xf numFmtId="9"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29" fillId="0" borderId="0"/>
    <xf numFmtId="43" fontId="29" fillId="0" borderId="0" applyFont="0" applyFill="0" applyBorder="0" applyAlignment="0" applyProtection="0"/>
    <xf numFmtId="0" fontId="42" fillId="0" borderId="0" applyNumberFormat="0" applyFill="0" applyBorder="0" applyProtection="0">
      <alignment horizontal="center" vertical="center"/>
    </xf>
    <xf numFmtId="0" fontId="44" fillId="0" borderId="0" applyFill="0" applyBorder="0" applyProtection="0">
      <alignment horizontal="left" wrapText="1"/>
    </xf>
    <xf numFmtId="3" fontId="48" fillId="0" borderId="43" applyFill="0" applyProtection="0">
      <alignment horizontal="center"/>
    </xf>
    <xf numFmtId="0" fontId="51" fillId="2" borderId="0" applyNumberFormat="0" applyBorder="0" applyAlignment="0" applyProtection="0"/>
    <xf numFmtId="0" fontId="48" fillId="0" borderId="0" applyFill="0" applyProtection="0">
      <alignment horizontal="left"/>
    </xf>
    <xf numFmtId="0" fontId="48" fillId="0" borderId="0" applyFill="0" applyBorder="0" applyProtection="0">
      <alignment horizontal="center" wrapText="1"/>
    </xf>
  </cellStyleXfs>
  <cellXfs count="394">
    <xf numFmtId="0" fontId="0" fillId="0" borderId="0" xfId="0"/>
    <xf numFmtId="0" fontId="7" fillId="0" borderId="0" xfId="1" applyFont="1" applyProtection="1">
      <protection locked="0"/>
    </xf>
    <xf numFmtId="0" fontId="7" fillId="3" borderId="0" xfId="1" applyFont="1" applyFill="1" applyProtection="1">
      <protection locked="0"/>
    </xf>
    <xf numFmtId="3" fontId="7" fillId="3" borderId="0" xfId="1" applyNumberFormat="1" applyFont="1" applyFill="1" applyProtection="1">
      <protection locked="0"/>
    </xf>
    <xf numFmtId="3" fontId="7" fillId="0" borderId="0" xfId="1" applyNumberFormat="1" applyFont="1" applyProtection="1">
      <protection locked="0"/>
    </xf>
    <xf numFmtId="3" fontId="7" fillId="0" borderId="0" xfId="1" applyNumberFormat="1" applyFont="1" applyAlignment="1" applyProtection="1">
      <alignment horizontal="left" indent="1"/>
      <protection locked="0"/>
    </xf>
    <xf numFmtId="164" fontId="8" fillId="0" borderId="0" xfId="1" applyNumberFormat="1" applyFont="1" applyAlignment="1" applyProtection="1">
      <alignment horizontal="left" indent="1"/>
      <protection locked="0"/>
    </xf>
    <xf numFmtId="3" fontId="8" fillId="0" borderId="0" xfId="1" applyNumberFormat="1" applyFont="1" applyAlignment="1" applyProtection="1">
      <alignment horizontal="left" indent="1"/>
      <protection locked="0"/>
    </xf>
    <xf numFmtId="164" fontId="7" fillId="0" borderId="0" xfId="1" applyNumberFormat="1" applyFont="1" applyAlignment="1" applyProtection="1">
      <alignment horizontal="left" indent="1"/>
      <protection locked="0"/>
    </xf>
    <xf numFmtId="3" fontId="8" fillId="0" borderId="0" xfId="1" applyNumberFormat="1" applyFont="1" applyProtection="1">
      <protection locked="0"/>
    </xf>
    <xf numFmtId="3" fontId="9" fillId="0" borderId="0" xfId="1" applyNumberFormat="1" applyFont="1" applyAlignment="1" applyProtection="1">
      <alignment horizontal="left" vertical="top" wrapText="1" indent="1"/>
      <protection locked="0"/>
    </xf>
    <xf numFmtId="164" fontId="7" fillId="3" borderId="0" xfId="1" applyNumberFormat="1" applyFont="1" applyFill="1" applyAlignment="1" applyProtection="1">
      <alignment horizontal="left" indent="1"/>
      <protection locked="0"/>
    </xf>
    <xf numFmtId="3" fontId="9" fillId="3" borderId="0" xfId="1" applyNumberFormat="1" applyFont="1" applyFill="1" applyAlignment="1" applyProtection="1">
      <alignment horizontal="left" vertical="top" wrapText="1" indent="1"/>
      <protection locked="0"/>
    </xf>
    <xf numFmtId="3" fontId="8" fillId="3" borderId="0" xfId="1" applyNumberFormat="1" applyFont="1" applyFill="1" applyProtection="1">
      <protection locked="0"/>
    </xf>
    <xf numFmtId="3" fontId="7" fillId="3" borderId="0" xfId="1" applyNumberFormat="1" applyFont="1" applyFill="1" applyAlignment="1" applyProtection="1">
      <alignment horizontal="left" indent="1"/>
      <protection locked="0"/>
    </xf>
    <xf numFmtId="164" fontId="8" fillId="3" borderId="0" xfId="1" applyNumberFormat="1" applyFont="1" applyFill="1" applyAlignment="1" applyProtection="1">
      <alignment horizontal="left" indent="1"/>
      <protection locked="0"/>
    </xf>
    <xf numFmtId="3" fontId="8" fillId="3" borderId="0" xfId="1" applyNumberFormat="1" applyFont="1" applyFill="1" applyAlignment="1" applyProtection="1">
      <alignment horizontal="left" indent="1"/>
      <protection locked="0"/>
    </xf>
    <xf numFmtId="3" fontId="9" fillId="3" borderId="0" xfId="1" applyNumberFormat="1" applyFont="1" applyFill="1" applyAlignment="1" applyProtection="1">
      <alignment horizontal="right" vertical="top" wrapText="1"/>
      <protection locked="0"/>
    </xf>
    <xf numFmtId="9" fontId="8" fillId="3" borderId="0" xfId="2" applyFont="1" applyFill="1" applyBorder="1" applyAlignment="1" applyProtection="1">
      <alignment horizontal="center"/>
      <protection locked="0"/>
    </xf>
    <xf numFmtId="0" fontId="7" fillId="0" borderId="0" xfId="1" applyFont="1" applyAlignment="1" applyProtection="1">
      <alignment vertical="center"/>
      <protection locked="0"/>
    </xf>
    <xf numFmtId="164" fontId="8" fillId="3" borderId="0" xfId="2" applyNumberFormat="1" applyFont="1" applyFill="1" applyBorder="1" applyAlignment="1" applyProtection="1">
      <alignment horizontal="center"/>
      <protection locked="0"/>
    </xf>
    <xf numFmtId="3" fontId="7" fillId="3" borderId="0" xfId="1" applyNumberFormat="1" applyFont="1" applyFill="1" applyAlignment="1" applyProtection="1">
      <alignment horizontal="center"/>
      <protection locked="0"/>
    </xf>
    <xf numFmtId="164" fontId="8" fillId="3" borderId="0" xfId="1" applyNumberFormat="1" applyFont="1" applyFill="1" applyAlignment="1" applyProtection="1">
      <alignment horizontal="center"/>
      <protection locked="0"/>
    </xf>
    <xf numFmtId="3" fontId="7" fillId="3" borderId="0" xfId="1" applyNumberFormat="1" applyFont="1" applyFill="1" applyAlignment="1" applyProtection="1">
      <alignment horizontal="left"/>
      <protection locked="0"/>
    </xf>
    <xf numFmtId="164" fontId="7" fillId="3" borderId="0" xfId="1" applyNumberFormat="1" applyFont="1" applyFill="1" applyAlignment="1" applyProtection="1">
      <alignment horizontal="right"/>
      <protection locked="0"/>
    </xf>
    <xf numFmtId="10" fontId="7" fillId="3" borderId="0" xfId="2" applyNumberFormat="1" applyFont="1" applyFill="1" applyBorder="1" applyAlignment="1" applyProtection="1">
      <alignment horizontal="left" vertical="center" wrapText="1"/>
      <protection locked="0"/>
    </xf>
    <xf numFmtId="10" fontId="7" fillId="0" borderId="1" xfId="2" applyNumberFormat="1" applyFont="1" applyBorder="1" applyAlignment="1" applyProtection="1">
      <alignment horizontal="center"/>
      <protection locked="0"/>
    </xf>
    <xf numFmtId="164" fontId="10" fillId="0" borderId="2" xfId="1" applyNumberFormat="1" applyFont="1" applyBorder="1" applyAlignment="1" applyProtection="1">
      <alignment horizontal="right" vertical="top" wrapText="1" indent="1"/>
      <protection locked="0"/>
    </xf>
    <xf numFmtId="3" fontId="10" fillId="0" borderId="3" xfId="1" applyNumberFormat="1" applyFont="1" applyBorder="1" applyAlignment="1" applyProtection="1">
      <alignment horizontal="left" vertical="top" wrapText="1" indent="1"/>
      <protection locked="0"/>
    </xf>
    <xf numFmtId="3" fontId="9" fillId="0" borderId="4" xfId="1" applyNumberFormat="1" applyFont="1" applyBorder="1" applyAlignment="1" applyProtection="1">
      <alignment horizontal="right" vertical="top" wrapText="1" indent="1"/>
      <protection locked="0"/>
    </xf>
    <xf numFmtId="9" fontId="7" fillId="4" borderId="5" xfId="2" applyFont="1" applyFill="1" applyBorder="1" applyAlignment="1" applyProtection="1">
      <alignment horizontal="center"/>
      <protection locked="0"/>
    </xf>
    <xf numFmtId="3" fontId="9" fillId="0" borderId="6" xfId="1" applyNumberFormat="1" applyFont="1" applyBorder="1" applyAlignment="1" applyProtection="1">
      <alignment horizontal="left" vertical="top" wrapText="1" indent="1"/>
      <protection locked="0"/>
    </xf>
    <xf numFmtId="3" fontId="12" fillId="0" borderId="7" xfId="1" applyNumberFormat="1" applyFont="1" applyBorder="1" applyAlignment="1" applyProtection="1">
      <alignment horizontal="center" vertical="center" wrapText="1"/>
      <protection locked="0"/>
    </xf>
    <xf numFmtId="3" fontId="13" fillId="0" borderId="8" xfId="1" applyNumberFormat="1" applyFont="1" applyBorder="1" applyAlignment="1" applyProtection="1">
      <alignment horizontal="center" vertical="center" wrapText="1"/>
      <protection locked="0"/>
    </xf>
    <xf numFmtId="3" fontId="14" fillId="0" borderId="3" xfId="1" applyNumberFormat="1" applyFont="1" applyBorder="1" applyAlignment="1" applyProtection="1">
      <alignment horizontal="left" vertical="center" wrapText="1" indent="1"/>
      <protection locked="0"/>
    </xf>
    <xf numFmtId="164" fontId="7" fillId="3" borderId="9" xfId="1" applyNumberFormat="1" applyFont="1" applyFill="1" applyBorder="1" applyAlignment="1" applyProtection="1">
      <alignment horizontal="right" indent="1"/>
      <protection locked="0"/>
    </xf>
    <xf numFmtId="164" fontId="8" fillId="3" borderId="0" xfId="2" applyNumberFormat="1" applyFont="1" applyFill="1" applyBorder="1" applyAlignment="1" applyProtection="1">
      <alignment horizontal="right"/>
      <protection locked="0"/>
    </xf>
    <xf numFmtId="3" fontId="7" fillId="3" borderId="0" xfId="1" applyNumberFormat="1" applyFont="1" applyFill="1" applyAlignment="1" applyProtection="1">
      <alignment horizontal="center" wrapText="1"/>
      <protection locked="0"/>
    </xf>
    <xf numFmtId="10" fontId="7" fillId="0" borderId="0" xfId="2" applyNumberFormat="1" applyFont="1" applyBorder="1" applyAlignment="1" applyProtection="1">
      <alignment horizontal="center"/>
      <protection locked="0"/>
    </xf>
    <xf numFmtId="164" fontId="8" fillId="0" borderId="0" xfId="2" applyNumberFormat="1" applyFont="1" applyBorder="1" applyAlignment="1" applyProtection="1">
      <alignment horizontal="right" indent="1"/>
      <protection locked="0"/>
    </xf>
    <xf numFmtId="3" fontId="10" fillId="0" borderId="0" xfId="1" applyNumberFormat="1" applyFont="1" applyAlignment="1" applyProtection="1">
      <alignment horizontal="left" vertical="top" wrapText="1" indent="1"/>
      <protection locked="0"/>
    </xf>
    <xf numFmtId="165" fontId="7" fillId="4" borderId="10" xfId="1" applyNumberFormat="1" applyFont="1" applyFill="1" applyBorder="1" applyAlignment="1" applyProtection="1">
      <alignment horizontal="center"/>
      <protection locked="0"/>
    </xf>
    <xf numFmtId="3" fontId="7" fillId="3" borderId="11" xfId="1" applyNumberFormat="1" applyFont="1" applyFill="1" applyBorder="1" applyAlignment="1" applyProtection="1">
      <alignment horizontal="center" wrapText="1"/>
      <protection locked="0"/>
    </xf>
    <xf numFmtId="10" fontId="7" fillId="0" borderId="9" xfId="2" applyNumberFormat="1" applyFont="1" applyBorder="1" applyAlignment="1" applyProtection="1">
      <alignment horizontal="center"/>
      <protection locked="0"/>
    </xf>
    <xf numFmtId="164" fontId="8" fillId="0" borderId="9" xfId="2" applyNumberFormat="1" applyFont="1" applyBorder="1" applyAlignment="1" applyProtection="1">
      <alignment horizontal="right" indent="1"/>
      <protection locked="0"/>
    </xf>
    <xf numFmtId="3" fontId="10" fillId="0" borderId="12" xfId="1" applyNumberFormat="1" applyFont="1" applyBorder="1" applyAlignment="1" applyProtection="1">
      <alignment horizontal="left" vertical="top" wrapText="1" indent="1"/>
      <protection locked="0"/>
    </xf>
    <xf numFmtId="10" fontId="7" fillId="0" borderId="4" xfId="2" applyNumberFormat="1" applyFont="1" applyBorder="1" applyAlignment="1" applyProtection="1">
      <alignment horizontal="center"/>
      <protection locked="0"/>
    </xf>
    <xf numFmtId="165" fontId="7" fillId="4" borderId="13" xfId="1" applyNumberFormat="1" applyFont="1" applyFill="1" applyBorder="1" applyAlignment="1" applyProtection="1">
      <alignment horizontal="center"/>
      <protection locked="0"/>
    </xf>
    <xf numFmtId="3" fontId="16" fillId="0" borderId="0" xfId="1" applyNumberFormat="1" applyFont="1" applyAlignment="1" applyProtection="1">
      <alignment vertical="top" wrapText="1"/>
      <protection locked="0"/>
    </xf>
    <xf numFmtId="3" fontId="12" fillId="0" borderId="4" xfId="1" applyNumberFormat="1" applyFont="1" applyBorder="1" applyAlignment="1" applyProtection="1">
      <alignment horizontal="center" vertical="center" wrapText="1"/>
      <protection locked="0"/>
    </xf>
    <xf numFmtId="3" fontId="13" fillId="0" borderId="0" xfId="1" applyNumberFormat="1" applyFont="1" applyAlignment="1" applyProtection="1">
      <alignment horizontal="center" vertical="center" wrapText="1"/>
      <protection locked="0"/>
    </xf>
    <xf numFmtId="3" fontId="14" fillId="0" borderId="6" xfId="1" applyNumberFormat="1" applyFont="1" applyBorder="1" applyAlignment="1" applyProtection="1">
      <alignment horizontal="left" vertical="center" wrapText="1" indent="1"/>
      <protection locked="0"/>
    </xf>
    <xf numFmtId="9" fontId="8" fillId="0" borderId="15" xfId="2" applyFont="1" applyBorder="1" applyAlignment="1" applyProtection="1">
      <alignment horizontal="center"/>
      <protection locked="0"/>
    </xf>
    <xf numFmtId="164" fontId="10" fillId="0" borderId="16" xfId="1" applyNumberFormat="1" applyFont="1" applyBorder="1" applyAlignment="1" applyProtection="1">
      <alignment horizontal="right" vertical="center" wrapText="1"/>
      <protection locked="0"/>
    </xf>
    <xf numFmtId="3" fontId="10" fillId="0" borderId="17" xfId="1" applyNumberFormat="1" applyFont="1" applyBorder="1" applyAlignment="1" applyProtection="1">
      <alignment horizontal="left" vertical="center" wrapText="1"/>
      <protection locked="0"/>
    </xf>
    <xf numFmtId="9" fontId="7" fillId="0" borderId="4" xfId="2" applyFont="1" applyBorder="1" applyAlignment="1" applyProtection="1">
      <alignment horizontal="center"/>
      <protection locked="0"/>
    </xf>
    <xf numFmtId="164" fontId="18" fillId="5" borderId="0" xfId="1" applyNumberFormat="1" applyFont="1" applyFill="1" applyAlignment="1" applyProtection="1">
      <alignment horizontal="right" vertical="center" wrapText="1"/>
      <protection locked="0"/>
    </xf>
    <xf numFmtId="3" fontId="7" fillId="0" borderId="6" xfId="1" applyNumberFormat="1" applyFont="1" applyBorder="1" applyAlignment="1" applyProtection="1">
      <alignment horizontal="left" vertical="center"/>
      <protection locked="0"/>
    </xf>
    <xf numFmtId="3" fontId="9" fillId="0" borderId="6" xfId="1" applyNumberFormat="1" applyFont="1" applyBorder="1" applyAlignment="1" applyProtection="1">
      <alignment horizontal="left" vertical="center" wrapText="1"/>
      <protection locked="0"/>
    </xf>
    <xf numFmtId="0" fontId="7" fillId="3" borderId="0" xfId="1" applyFont="1" applyFill="1" applyAlignment="1" applyProtection="1">
      <alignment vertical="center"/>
      <protection locked="0"/>
    </xf>
    <xf numFmtId="0" fontId="7" fillId="3" borderId="18" xfId="1" applyFont="1" applyFill="1" applyBorder="1" applyAlignment="1" applyProtection="1">
      <alignment vertical="center"/>
      <protection locked="0"/>
    </xf>
    <xf numFmtId="0" fontId="7" fillId="3" borderId="5" xfId="1" applyFont="1" applyFill="1" applyBorder="1" applyAlignment="1" applyProtection="1">
      <alignment vertical="center"/>
      <protection locked="0"/>
    </xf>
    <xf numFmtId="9" fontId="7" fillId="0" borderId="4" xfId="2" applyFont="1" applyBorder="1" applyAlignment="1" applyProtection="1">
      <alignment horizontal="center" vertical="center"/>
      <protection locked="0"/>
    </xf>
    <xf numFmtId="3" fontId="7" fillId="0" borderId="6" xfId="1" applyNumberFormat="1" applyFont="1" applyBorder="1" applyAlignment="1" applyProtection="1">
      <alignment horizontal="left" vertical="center" wrapText="1"/>
      <protection locked="0"/>
    </xf>
    <xf numFmtId="3" fontId="7" fillId="3" borderId="0" xfId="1" applyNumberFormat="1" applyFont="1" applyFill="1" applyAlignment="1" applyProtection="1">
      <alignment vertical="center"/>
      <protection locked="0"/>
    </xf>
    <xf numFmtId="0" fontId="7" fillId="3" borderId="19" xfId="1" applyFont="1" applyFill="1" applyBorder="1" applyAlignment="1" applyProtection="1">
      <alignment vertical="center"/>
      <protection locked="0"/>
    </xf>
    <xf numFmtId="0" fontId="7" fillId="3" borderId="10" xfId="1" applyFont="1" applyFill="1" applyBorder="1" applyAlignment="1" applyProtection="1">
      <alignment vertical="center"/>
      <protection locked="0"/>
    </xf>
    <xf numFmtId="0" fontId="7" fillId="0" borderId="21" xfId="1" applyFont="1" applyBorder="1" applyAlignment="1" applyProtection="1">
      <alignment vertical="center"/>
      <protection locked="0"/>
    </xf>
    <xf numFmtId="0" fontId="7" fillId="0" borderId="22" xfId="1" applyFont="1" applyBorder="1" applyAlignment="1" applyProtection="1">
      <alignment vertical="center"/>
      <protection locked="0"/>
    </xf>
    <xf numFmtId="3" fontId="10" fillId="0" borderId="24" xfId="1" applyNumberFormat="1" applyFont="1" applyBorder="1" applyAlignment="1" applyProtection="1">
      <alignment horizontal="center" vertical="center" wrapText="1"/>
      <protection locked="0"/>
    </xf>
    <xf numFmtId="3" fontId="10" fillId="0" borderId="8" xfId="1" applyNumberFormat="1" applyFont="1" applyBorder="1" applyAlignment="1" applyProtection="1">
      <alignment horizontal="center" vertical="center" wrapText="1"/>
      <protection locked="0"/>
    </xf>
    <xf numFmtId="3" fontId="14" fillId="0" borderId="25" xfId="1" applyNumberFormat="1" applyFont="1" applyBorder="1" applyAlignment="1" applyProtection="1">
      <alignment horizontal="left" vertical="center" wrapText="1" indent="1"/>
      <protection locked="0"/>
    </xf>
    <xf numFmtId="3" fontId="14" fillId="0" borderId="8" xfId="1" applyNumberFormat="1" applyFont="1" applyBorder="1" applyAlignment="1" applyProtection="1">
      <alignment vertical="center" wrapText="1"/>
      <protection locked="0"/>
    </xf>
    <xf numFmtId="166" fontId="8" fillId="3" borderId="7" xfId="1" applyNumberFormat="1" applyFont="1" applyFill="1" applyBorder="1" applyAlignment="1" applyProtection="1">
      <alignment horizontal="center"/>
      <protection locked="0"/>
    </xf>
    <xf numFmtId="166" fontId="8" fillId="3" borderId="26" xfId="1" applyNumberFormat="1" applyFont="1" applyFill="1" applyBorder="1" applyAlignment="1" applyProtection="1">
      <alignment horizontal="center"/>
      <protection locked="0"/>
    </xf>
    <xf numFmtId="3" fontId="8" fillId="3" borderId="3" xfId="1" applyNumberFormat="1" applyFont="1" applyFill="1" applyBorder="1" applyAlignment="1" applyProtection="1">
      <alignment horizontal="left" indent="1"/>
      <protection locked="0"/>
    </xf>
    <xf numFmtId="168" fontId="8" fillId="3" borderId="27" xfId="3" applyNumberFormat="1" applyFont="1" applyFill="1" applyBorder="1" applyAlignment="1" applyProtection="1">
      <alignment horizontal="right" indent="1"/>
      <protection locked="0"/>
    </xf>
    <xf numFmtId="168" fontId="8" fillId="3" borderId="9" xfId="1" applyNumberFormat="1" applyFont="1" applyFill="1" applyBorder="1" applyAlignment="1" applyProtection="1">
      <alignment horizontal="center"/>
      <protection locked="0"/>
    </xf>
    <xf numFmtId="3" fontId="8" fillId="3" borderId="12" xfId="1" applyNumberFormat="1" applyFont="1" applyFill="1" applyBorder="1" applyAlignment="1" applyProtection="1">
      <alignment horizontal="left" indent="1"/>
      <protection locked="0"/>
    </xf>
    <xf numFmtId="3" fontId="19" fillId="3" borderId="0" xfId="1" applyNumberFormat="1" applyFont="1" applyFill="1" applyProtection="1">
      <protection locked="0"/>
    </xf>
    <xf numFmtId="3" fontId="8" fillId="3" borderId="4" xfId="2" applyNumberFormat="1" applyFont="1" applyFill="1" applyBorder="1" applyAlignment="1" applyProtection="1">
      <alignment horizontal="right" indent="1"/>
      <protection locked="0"/>
    </xf>
    <xf numFmtId="3" fontId="7" fillId="4" borderId="10" xfId="1" applyNumberFormat="1" applyFont="1" applyFill="1" applyBorder="1" applyAlignment="1" applyProtection="1">
      <alignment horizontal="center"/>
      <protection locked="0"/>
    </xf>
    <xf numFmtId="3" fontId="7" fillId="4" borderId="20" xfId="1" applyNumberFormat="1" applyFont="1" applyFill="1" applyBorder="1" applyAlignment="1" applyProtection="1">
      <alignment horizontal="left" indent="1"/>
      <protection locked="0"/>
    </xf>
    <xf numFmtId="168" fontId="8" fillId="3" borderId="4" xfId="3" applyNumberFormat="1" applyFont="1" applyFill="1" applyBorder="1" applyAlignment="1" applyProtection="1">
      <alignment horizontal="right" indent="1"/>
      <protection locked="0"/>
    </xf>
    <xf numFmtId="168" fontId="8" fillId="3" borderId="0" xfId="1" applyNumberFormat="1" applyFont="1" applyFill="1" applyAlignment="1" applyProtection="1">
      <alignment horizontal="center" wrapText="1"/>
      <protection locked="0"/>
    </xf>
    <xf numFmtId="3" fontId="8" fillId="3" borderId="6" xfId="1" applyNumberFormat="1" applyFont="1" applyFill="1" applyBorder="1" applyAlignment="1" applyProtection="1">
      <alignment horizontal="left" wrapText="1" indent="1"/>
      <protection locked="0"/>
    </xf>
    <xf numFmtId="168" fontId="8" fillId="3" borderId="0" xfId="1" applyNumberFormat="1" applyFont="1" applyFill="1" applyAlignment="1" applyProtection="1">
      <alignment horizontal="center"/>
      <protection locked="0"/>
    </xf>
    <xf numFmtId="3" fontId="8" fillId="3" borderId="6" xfId="1" applyNumberFormat="1" applyFont="1" applyFill="1" applyBorder="1" applyAlignment="1" applyProtection="1">
      <alignment horizontal="left" indent="1"/>
      <protection locked="0"/>
    </xf>
    <xf numFmtId="3" fontId="7" fillId="3" borderId="20" xfId="1" applyNumberFormat="1" applyFont="1" applyFill="1" applyBorder="1" applyAlignment="1" applyProtection="1">
      <alignment horizontal="left" indent="1"/>
      <protection locked="0"/>
    </xf>
    <xf numFmtId="164" fontId="7" fillId="3" borderId="4" xfId="1" applyNumberFormat="1" applyFont="1" applyFill="1" applyBorder="1" applyAlignment="1" applyProtection="1">
      <alignment horizontal="right" indent="1"/>
      <protection locked="0"/>
    </xf>
    <xf numFmtId="4" fontId="8" fillId="3" borderId="0" xfId="1" applyNumberFormat="1" applyFont="1" applyFill="1" applyAlignment="1" applyProtection="1">
      <alignment horizontal="center"/>
      <protection locked="0"/>
    </xf>
    <xf numFmtId="2" fontId="8" fillId="3" borderId="4" xfId="2" applyNumberFormat="1" applyFont="1" applyFill="1" applyBorder="1" applyAlignment="1" applyProtection="1">
      <alignment horizontal="right" indent="1"/>
      <protection locked="0"/>
    </xf>
    <xf numFmtId="4" fontId="7" fillId="4" borderId="10" xfId="1" applyNumberFormat="1" applyFont="1" applyFill="1" applyBorder="1" applyAlignment="1" applyProtection="1">
      <alignment horizontal="center"/>
      <protection locked="0"/>
    </xf>
    <xf numFmtId="164" fontId="7" fillId="3" borderId="4" xfId="2" applyNumberFormat="1" applyFont="1" applyFill="1" applyBorder="1" applyAlignment="1" applyProtection="1">
      <alignment horizontal="right"/>
      <protection locked="0"/>
    </xf>
    <xf numFmtId="169" fontId="8" fillId="3" borderId="0" xfId="1" applyNumberFormat="1" applyFont="1" applyFill="1" applyAlignment="1" applyProtection="1">
      <alignment horizontal="center" wrapText="1"/>
      <protection locked="0"/>
    </xf>
    <xf numFmtId="3" fontId="8" fillId="3" borderId="6" xfId="1" applyNumberFormat="1" applyFont="1" applyFill="1" applyBorder="1" applyAlignment="1" applyProtection="1">
      <alignment horizontal="left"/>
      <protection locked="0"/>
    </xf>
    <xf numFmtId="3" fontId="8" fillId="3" borderId="24" xfId="1" applyNumberFormat="1" applyFont="1" applyFill="1" applyBorder="1" applyAlignment="1" applyProtection="1">
      <alignment horizontal="right" vertical="center"/>
      <protection locked="0"/>
    </xf>
    <xf numFmtId="3" fontId="8" fillId="3" borderId="22" xfId="1" applyNumberFormat="1" applyFont="1" applyFill="1" applyBorder="1" applyAlignment="1" applyProtection="1">
      <alignment horizontal="center" vertical="center"/>
      <protection locked="0"/>
    </xf>
    <xf numFmtId="3" fontId="8" fillId="3" borderId="25" xfId="1" applyNumberFormat="1" applyFont="1" applyFill="1" applyBorder="1" applyAlignment="1" applyProtection="1">
      <alignment horizontal="left" vertical="center"/>
      <protection locked="0"/>
    </xf>
    <xf numFmtId="168" fontId="8" fillId="3" borderId="0" xfId="4" applyNumberFormat="1" applyFont="1" applyFill="1" applyBorder="1" applyAlignment="1" applyProtection="1">
      <alignment horizontal="center"/>
      <protection locked="0"/>
    </xf>
    <xf numFmtId="169" fontId="8" fillId="3" borderId="0" xfId="1" applyNumberFormat="1" applyFont="1" applyFill="1" applyAlignment="1" applyProtection="1">
      <alignment horizontal="right"/>
      <protection locked="0"/>
    </xf>
    <xf numFmtId="169" fontId="7" fillId="3" borderId="0" xfId="1" applyNumberFormat="1" applyFont="1" applyFill="1" applyAlignment="1" applyProtection="1">
      <alignment horizontal="center"/>
      <protection locked="0"/>
    </xf>
    <xf numFmtId="165" fontId="7" fillId="3" borderId="0" xfId="1" applyNumberFormat="1" applyFont="1" applyFill="1" applyAlignment="1" applyProtection="1">
      <alignment horizontal="center"/>
      <protection locked="0"/>
    </xf>
    <xf numFmtId="164" fontId="8" fillId="3" borderId="27" xfId="1" applyNumberFormat="1" applyFont="1" applyFill="1" applyBorder="1" applyAlignment="1" applyProtection="1">
      <alignment horizontal="right" indent="1"/>
      <protection locked="0"/>
    </xf>
    <xf numFmtId="4" fontId="7" fillId="3" borderId="9" xfId="1" applyNumberFormat="1" applyFont="1" applyFill="1" applyBorder="1" applyAlignment="1" applyProtection="1">
      <alignment horizontal="center"/>
      <protection locked="0"/>
    </xf>
    <xf numFmtId="3" fontId="7" fillId="3" borderId="9" xfId="1" applyNumberFormat="1" applyFont="1" applyFill="1" applyBorder="1" applyAlignment="1" applyProtection="1">
      <alignment horizontal="center"/>
      <protection locked="0"/>
    </xf>
    <xf numFmtId="3" fontId="8" fillId="3" borderId="12" xfId="1" applyNumberFormat="1" applyFont="1" applyFill="1" applyBorder="1" applyAlignment="1" applyProtection="1">
      <alignment horizontal="left" wrapText="1" indent="1"/>
      <protection locked="0"/>
    </xf>
    <xf numFmtId="164" fontId="7" fillId="3" borderId="19" xfId="1" applyNumberFormat="1" applyFont="1" applyFill="1" applyBorder="1" applyAlignment="1" applyProtection="1">
      <alignment horizontal="right" indent="1"/>
      <protection locked="0"/>
    </xf>
    <xf numFmtId="4" fontId="7" fillId="3" borderId="10" xfId="1" applyNumberFormat="1" applyFont="1" applyFill="1" applyBorder="1" applyAlignment="1" applyProtection="1">
      <alignment horizontal="center"/>
      <protection locked="0"/>
    </xf>
    <xf numFmtId="1" fontId="7" fillId="4" borderId="10" xfId="1" applyNumberFormat="1" applyFont="1" applyFill="1" applyBorder="1" applyAlignment="1" applyProtection="1">
      <alignment horizontal="center"/>
      <protection locked="0"/>
    </xf>
    <xf numFmtId="1" fontId="7" fillId="4" borderId="10" xfId="4" applyNumberFormat="1" applyFont="1" applyFill="1" applyBorder="1" applyAlignment="1" applyProtection="1">
      <alignment horizontal="center"/>
      <protection locked="0"/>
    </xf>
    <xf numFmtId="0" fontId="20" fillId="0" borderId="0" xfId="1" applyFont="1" applyProtection="1">
      <protection locked="0"/>
    </xf>
    <xf numFmtId="0" fontId="20" fillId="3" borderId="0" xfId="1" applyFont="1" applyFill="1" applyProtection="1">
      <protection locked="0"/>
    </xf>
    <xf numFmtId="164" fontId="21" fillId="3" borderId="0" xfId="1" applyNumberFormat="1" applyFont="1" applyFill="1" applyAlignment="1" applyProtection="1">
      <alignment horizontal="center"/>
      <protection locked="0"/>
    </xf>
    <xf numFmtId="165" fontId="20" fillId="3" borderId="0" xfId="1" applyNumberFormat="1" applyFont="1" applyFill="1" applyAlignment="1" applyProtection="1">
      <alignment horizontal="center"/>
      <protection locked="0"/>
    </xf>
    <xf numFmtId="168" fontId="21" fillId="3" borderId="4" xfId="1" applyNumberFormat="1" applyFont="1" applyFill="1" applyBorder="1" applyAlignment="1" applyProtection="1">
      <alignment horizontal="center"/>
      <protection locked="0"/>
    </xf>
    <xf numFmtId="4" fontId="21" fillId="3" borderId="0" xfId="1" applyNumberFormat="1" applyFont="1" applyFill="1" applyAlignment="1" applyProtection="1">
      <alignment horizontal="center"/>
      <protection locked="0"/>
    </xf>
    <xf numFmtId="3" fontId="21" fillId="3" borderId="0" xfId="1" applyNumberFormat="1" applyFont="1" applyFill="1" applyAlignment="1" applyProtection="1">
      <alignment horizontal="center"/>
      <protection locked="0"/>
    </xf>
    <xf numFmtId="1" fontId="21" fillId="3" borderId="0" xfId="4" applyNumberFormat="1" applyFont="1" applyFill="1" applyBorder="1" applyAlignment="1" applyProtection="1">
      <alignment horizontal="center"/>
      <protection locked="0"/>
    </xf>
    <xf numFmtId="3" fontId="21" fillId="3" borderId="6" xfId="1" applyNumberFormat="1" applyFont="1" applyFill="1" applyBorder="1" applyAlignment="1" applyProtection="1">
      <alignment horizontal="left" indent="1"/>
      <protection locked="0"/>
    </xf>
    <xf numFmtId="3" fontId="20" fillId="3" borderId="0" xfId="1" applyNumberFormat="1" applyFont="1" applyFill="1" applyProtection="1">
      <protection locked="0"/>
    </xf>
    <xf numFmtId="0" fontId="8" fillId="0" borderId="0" xfId="1" applyFont="1" applyAlignment="1" applyProtection="1">
      <alignment vertical="center"/>
      <protection locked="0"/>
    </xf>
    <xf numFmtId="0" fontId="8" fillId="3" borderId="0" xfId="1" applyFont="1" applyFill="1" applyAlignment="1" applyProtection="1">
      <alignment vertical="center"/>
      <protection locked="0"/>
    </xf>
    <xf numFmtId="3" fontId="8" fillId="3" borderId="0" xfId="1" applyNumberFormat="1" applyFont="1" applyFill="1" applyAlignment="1" applyProtection="1">
      <alignment horizontal="center" vertical="center" wrapText="1"/>
      <protection locked="0"/>
    </xf>
    <xf numFmtId="3" fontId="8" fillId="3" borderId="24" xfId="1" applyNumberFormat="1" applyFont="1" applyFill="1" applyBorder="1" applyAlignment="1" applyProtection="1">
      <alignment horizontal="center" vertical="center" wrapText="1"/>
      <protection locked="0"/>
    </xf>
    <xf numFmtId="3" fontId="8" fillId="3" borderId="8" xfId="1" applyNumberFormat="1" applyFont="1" applyFill="1" applyBorder="1" applyAlignment="1" applyProtection="1">
      <alignment horizontal="center" vertical="center" wrapText="1"/>
      <protection locked="0"/>
    </xf>
    <xf numFmtId="3" fontId="8" fillId="3" borderId="8" xfId="1" applyNumberFormat="1" applyFont="1" applyFill="1" applyBorder="1" applyAlignment="1" applyProtection="1">
      <alignment horizontal="center" vertical="center"/>
      <protection locked="0"/>
    </xf>
    <xf numFmtId="3" fontId="8" fillId="3" borderId="25" xfId="1" applyNumberFormat="1" applyFont="1" applyFill="1" applyBorder="1" applyAlignment="1" applyProtection="1">
      <alignment horizontal="left" vertical="center" wrapText="1"/>
      <protection locked="0"/>
    </xf>
    <xf numFmtId="3" fontId="8" fillId="3" borderId="0" xfId="1" applyNumberFormat="1" applyFont="1" applyFill="1" applyAlignment="1" applyProtection="1">
      <alignment vertical="center"/>
      <protection locked="0"/>
    </xf>
    <xf numFmtId="3" fontId="19" fillId="3" borderId="0" xfId="1" applyNumberFormat="1" applyFont="1" applyFill="1" applyAlignment="1" applyProtection="1">
      <alignment horizontal="left"/>
      <protection locked="0"/>
    </xf>
    <xf numFmtId="168" fontId="8" fillId="3" borderId="27" xfId="4" applyNumberFormat="1" applyFont="1" applyFill="1" applyBorder="1" applyAlignment="1" applyProtection="1">
      <alignment horizontal="center"/>
      <protection locked="0"/>
    </xf>
    <xf numFmtId="169" fontId="8" fillId="3" borderId="9" xfId="1" applyNumberFormat="1" applyFont="1" applyFill="1" applyBorder="1" applyAlignment="1" applyProtection="1">
      <alignment horizontal="right"/>
      <protection locked="0"/>
    </xf>
    <xf numFmtId="169" fontId="7" fillId="3" borderId="9" xfId="1" applyNumberFormat="1" applyFont="1" applyFill="1" applyBorder="1" applyAlignment="1" applyProtection="1">
      <alignment horizontal="center"/>
      <protection locked="0"/>
    </xf>
    <xf numFmtId="168" fontId="7" fillId="3" borderId="19" xfId="4" applyNumberFormat="1" applyFont="1" applyFill="1" applyBorder="1" applyAlignment="1" applyProtection="1">
      <alignment horizontal="center"/>
      <protection locked="0"/>
    </xf>
    <xf numFmtId="2" fontId="7" fillId="3" borderId="10" xfId="4" applyNumberFormat="1" applyFont="1" applyFill="1" applyBorder="1" applyAlignment="1" applyProtection="1">
      <alignment horizontal="center"/>
      <protection locked="0"/>
    </xf>
    <xf numFmtId="168" fontId="7" fillId="4" borderId="10" xfId="4" applyNumberFormat="1" applyFont="1" applyFill="1" applyBorder="1" applyAlignment="1" applyProtection="1">
      <alignment horizontal="center"/>
      <protection locked="0"/>
    </xf>
    <xf numFmtId="3" fontId="7" fillId="3" borderId="0" xfId="1" applyNumberFormat="1" applyFont="1" applyFill="1" applyAlignment="1" applyProtection="1">
      <alignment horizontal="center" vertical="center" textRotation="90" wrapText="1"/>
      <protection locked="0"/>
    </xf>
    <xf numFmtId="168" fontId="7" fillId="4" borderId="10" xfId="4" applyNumberFormat="1" applyFont="1" applyFill="1" applyBorder="1" applyAlignment="1" applyProtection="1">
      <alignment horizontal="left"/>
      <protection locked="0"/>
    </xf>
    <xf numFmtId="169" fontId="8" fillId="3" borderId="4" xfId="1" applyNumberFormat="1" applyFont="1" applyFill="1" applyBorder="1" applyAlignment="1" applyProtection="1">
      <alignment horizontal="center"/>
      <protection locked="0"/>
    </xf>
    <xf numFmtId="0" fontId="22" fillId="0" borderId="0" xfId="1" applyFont="1" applyAlignment="1">
      <alignment vertical="center" wrapText="1"/>
    </xf>
    <xf numFmtId="3" fontId="23" fillId="0" borderId="0" xfId="1" applyNumberFormat="1" applyFont="1" applyAlignment="1" applyProtection="1">
      <alignment vertical="center" wrapText="1"/>
      <protection locked="0"/>
    </xf>
    <xf numFmtId="3" fontId="7" fillId="3" borderId="24" xfId="1" applyNumberFormat="1" applyFont="1" applyFill="1" applyBorder="1" applyAlignment="1" applyProtection="1">
      <alignment horizontal="center"/>
      <protection locked="0"/>
    </xf>
    <xf numFmtId="3" fontId="8" fillId="3" borderId="25" xfId="1" applyNumberFormat="1" applyFont="1" applyFill="1" applyBorder="1" applyAlignment="1" applyProtection="1">
      <alignment horizontal="left" indent="1"/>
      <protection locked="0"/>
    </xf>
    <xf numFmtId="3" fontId="24" fillId="0" borderId="0" xfId="1" applyNumberFormat="1" applyFont="1" applyAlignment="1" applyProtection="1">
      <alignment vertical="center"/>
      <protection locked="0"/>
    </xf>
    <xf numFmtId="3" fontId="8" fillId="3" borderId="0" xfId="1" applyNumberFormat="1" applyFont="1" applyFill="1" applyAlignment="1" applyProtection="1">
      <alignment horizontal="right" indent="1"/>
      <protection locked="0"/>
    </xf>
    <xf numFmtId="3" fontId="8" fillId="0" borderId="0" xfId="1" applyNumberFormat="1" applyFont="1" applyAlignment="1" applyProtection="1">
      <alignment horizontal="center" vertical="center" wrapText="1"/>
      <protection locked="0"/>
    </xf>
    <xf numFmtId="3" fontId="25" fillId="3" borderId="0" xfId="1" applyNumberFormat="1" applyFont="1" applyFill="1" applyAlignment="1" applyProtection="1">
      <alignment horizontal="center" vertical="center" wrapText="1"/>
      <protection locked="0"/>
    </xf>
    <xf numFmtId="0" fontId="26" fillId="0" borderId="0" xfId="0" applyFont="1" applyAlignment="1">
      <alignment horizontal="right"/>
    </xf>
    <xf numFmtId="0" fontId="26" fillId="0" borderId="0" xfId="0" applyFont="1" applyAlignment="1">
      <alignment horizontal="center"/>
    </xf>
    <xf numFmtId="44" fontId="0" fillId="0" borderId="0" xfId="0" applyNumberFormat="1"/>
    <xf numFmtId="43" fontId="28" fillId="3" borderId="33" xfId="5" applyFont="1" applyFill="1" applyBorder="1" applyAlignment="1" applyProtection="1">
      <alignment vertical="center"/>
    </xf>
    <xf numFmtId="43" fontId="6" fillId="6" borderId="14" xfId="5" applyFont="1" applyFill="1" applyBorder="1" applyAlignment="1" applyProtection="1">
      <alignment vertical="center"/>
      <protection locked="0"/>
    </xf>
    <xf numFmtId="0" fontId="6" fillId="3" borderId="14" xfId="0" applyFont="1" applyFill="1" applyBorder="1" applyProtection="1">
      <protection locked="0"/>
    </xf>
    <xf numFmtId="0" fontId="6" fillId="3" borderId="0" xfId="0" applyFont="1" applyFill="1" applyProtection="1">
      <protection locked="0"/>
    </xf>
    <xf numFmtId="0" fontId="0" fillId="3" borderId="38" xfId="0" applyFill="1" applyBorder="1" applyProtection="1">
      <protection locked="0"/>
    </xf>
    <xf numFmtId="43" fontId="7" fillId="6" borderId="14" xfId="5" applyFont="1" applyFill="1" applyBorder="1" applyAlignment="1" applyProtection="1">
      <alignment vertical="center"/>
      <protection locked="0"/>
    </xf>
    <xf numFmtId="0" fontId="0" fillId="3" borderId="14" xfId="0" applyFill="1" applyBorder="1" applyProtection="1">
      <protection locked="0"/>
    </xf>
    <xf numFmtId="0" fontId="7" fillId="3" borderId="38" xfId="6" applyFont="1" applyFill="1" applyBorder="1" applyProtection="1">
      <protection locked="0"/>
    </xf>
    <xf numFmtId="43" fontId="6" fillId="3" borderId="14" xfId="5" applyFont="1" applyFill="1" applyBorder="1" applyAlignment="1" applyProtection="1">
      <alignment vertical="center"/>
    </xf>
    <xf numFmtId="0" fontId="0" fillId="3" borderId="0" xfId="0" applyFill="1" applyProtection="1">
      <protection locked="0"/>
    </xf>
    <xf numFmtId="43" fontId="7" fillId="0" borderId="14" xfId="5" applyFont="1" applyFill="1" applyBorder="1" applyAlignment="1" applyProtection="1">
      <alignment vertical="center"/>
    </xf>
    <xf numFmtId="49" fontId="28" fillId="3" borderId="33" xfId="5" applyNumberFormat="1" applyFont="1" applyFill="1" applyBorder="1" applyAlignment="1" applyProtection="1">
      <alignment horizontal="center" vertical="center"/>
      <protection locked="0"/>
    </xf>
    <xf numFmtId="43" fontId="6" fillId="0" borderId="14" xfId="5" applyFont="1" applyFill="1" applyBorder="1" applyAlignment="1" applyProtection="1">
      <alignment vertical="center"/>
    </xf>
    <xf numFmtId="0" fontId="6" fillId="0" borderId="14" xfId="0" applyFont="1" applyBorder="1" applyProtection="1">
      <protection locked="0"/>
    </xf>
    <xf numFmtId="0" fontId="6" fillId="0" borderId="0" xfId="0" applyFont="1" applyProtection="1">
      <protection locked="0"/>
    </xf>
    <xf numFmtId="0" fontId="0" fillId="0" borderId="0" xfId="0" applyProtection="1">
      <protection locked="0"/>
    </xf>
    <xf numFmtId="0" fontId="7" fillId="0" borderId="38" xfId="6" applyFont="1" applyBorder="1" applyProtection="1">
      <protection locked="0"/>
    </xf>
    <xf numFmtId="0" fontId="7" fillId="3" borderId="14" xfId="6" applyFont="1" applyFill="1" applyBorder="1" applyProtection="1">
      <protection locked="0"/>
    </xf>
    <xf numFmtId="0" fontId="7" fillId="3" borderId="0" xfId="6" applyFont="1" applyFill="1" applyProtection="1">
      <protection locked="0"/>
    </xf>
    <xf numFmtId="0" fontId="0" fillId="0" borderId="0" xfId="0" applyAlignment="1">
      <alignment horizontal="justify" wrapText="1"/>
    </xf>
    <xf numFmtId="0" fontId="0" fillId="0" borderId="0" xfId="0" applyAlignment="1">
      <alignment horizontal="justify"/>
    </xf>
    <xf numFmtId="0" fontId="0" fillId="0" borderId="0" xfId="0" applyAlignment="1">
      <alignment horizontal="center"/>
    </xf>
    <xf numFmtId="0" fontId="28" fillId="3" borderId="14" xfId="6" applyFont="1" applyFill="1" applyBorder="1" applyProtection="1">
      <protection locked="0"/>
    </xf>
    <xf numFmtId="0" fontId="7" fillId="3" borderId="0" xfId="6" applyFont="1" applyFill="1" applyAlignment="1" applyProtection="1">
      <alignment wrapText="1"/>
      <protection locked="0"/>
    </xf>
    <xf numFmtId="0" fontId="7" fillId="3" borderId="38" xfId="6" applyFont="1" applyFill="1" applyBorder="1" applyAlignment="1" applyProtection="1">
      <alignment wrapText="1"/>
      <protection locked="0"/>
    </xf>
    <xf numFmtId="0" fontId="28" fillId="3" borderId="33" xfId="5" applyNumberFormat="1" applyFont="1" applyFill="1" applyBorder="1" applyAlignment="1" applyProtection="1">
      <alignment horizontal="center" vertical="center"/>
      <protection locked="0"/>
    </xf>
    <xf numFmtId="0" fontId="31" fillId="0" borderId="0" xfId="0" applyFont="1" applyAlignment="1">
      <alignment horizontal="center"/>
    </xf>
    <xf numFmtId="0" fontId="30" fillId="0" borderId="0" xfId="0" applyFont="1" applyAlignment="1">
      <alignment horizontal="left" vertical="center" wrapText="1"/>
    </xf>
    <xf numFmtId="0" fontId="28" fillId="0" borderId="0" xfId="5" applyNumberFormat="1" applyFont="1" applyFill="1" applyBorder="1" applyAlignment="1" applyProtection="1">
      <alignment horizontal="left" vertical="center"/>
      <protection locked="0"/>
    </xf>
    <xf numFmtId="0" fontId="32" fillId="0" borderId="0" xfId="0" applyFont="1" applyAlignment="1">
      <alignment horizontal="center"/>
    </xf>
    <xf numFmtId="0" fontId="34" fillId="0" borderId="0" xfId="0" applyFont="1" applyAlignment="1">
      <alignment horizontal="center" wrapText="1"/>
    </xf>
    <xf numFmtId="0" fontId="28" fillId="6" borderId="3" xfId="5" applyNumberFormat="1" applyFont="1" applyFill="1" applyBorder="1" applyAlignment="1" applyProtection="1">
      <alignment horizontal="left" vertical="center"/>
      <protection locked="0"/>
    </xf>
    <xf numFmtId="0" fontId="28" fillId="6" borderId="26" xfId="5" applyNumberFormat="1" applyFont="1" applyFill="1" applyBorder="1" applyAlignment="1" applyProtection="1">
      <alignment horizontal="left" vertical="center"/>
      <protection locked="0"/>
    </xf>
    <xf numFmtId="0" fontId="28" fillId="6" borderId="7" xfId="5" applyNumberFormat="1" applyFont="1" applyFill="1" applyBorder="1" applyAlignment="1" applyProtection="1">
      <alignment horizontal="left" vertical="center"/>
      <protection locked="0"/>
    </xf>
    <xf numFmtId="43" fontId="6" fillId="6" borderId="10" xfId="5" applyFont="1" applyFill="1" applyBorder="1" applyAlignment="1" applyProtection="1">
      <alignment vertical="center"/>
      <protection locked="0"/>
    </xf>
    <xf numFmtId="43" fontId="6" fillId="3" borderId="0" xfId="5" applyFont="1" applyFill="1" applyBorder="1" applyAlignment="1" applyProtection="1">
      <alignment vertical="center"/>
      <protection locked="0"/>
    </xf>
    <xf numFmtId="43" fontId="6" fillId="3" borderId="0" xfId="7" applyFont="1" applyFill="1" applyBorder="1" applyProtection="1">
      <protection locked="0"/>
    </xf>
    <xf numFmtId="43" fontId="6" fillId="3" borderId="13" xfId="5" applyFont="1" applyFill="1" applyBorder="1" applyAlignment="1" applyProtection="1">
      <alignment vertical="center"/>
    </xf>
    <xf numFmtId="0" fontId="7" fillId="3" borderId="29" xfId="6" applyFont="1" applyFill="1" applyBorder="1" applyProtection="1">
      <protection locked="0"/>
    </xf>
    <xf numFmtId="0" fontId="6" fillId="3" borderId="39" xfId="0" applyFont="1" applyFill="1" applyBorder="1" applyProtection="1">
      <protection locked="0"/>
    </xf>
    <xf numFmtId="43" fontId="6" fillId="6" borderId="28" xfId="5" applyFont="1" applyFill="1" applyBorder="1" applyAlignment="1" applyProtection="1">
      <alignment vertical="center"/>
      <protection locked="0"/>
    </xf>
    <xf numFmtId="0" fontId="6" fillId="3" borderId="38" xfId="0" applyFont="1" applyFill="1" applyBorder="1" applyProtection="1">
      <protection locked="0"/>
    </xf>
    <xf numFmtId="43" fontId="6" fillId="3" borderId="28" xfId="5" applyFont="1" applyFill="1" applyBorder="1" applyAlignment="1" applyProtection="1">
      <alignment vertical="center"/>
    </xf>
    <xf numFmtId="0" fontId="7" fillId="0" borderId="38" xfId="6" applyFont="1" applyBorder="1" applyAlignment="1" applyProtection="1">
      <alignment wrapText="1"/>
      <protection locked="0"/>
    </xf>
    <xf numFmtId="43" fontId="6" fillId="6" borderId="5" xfId="5" applyFont="1" applyFill="1" applyBorder="1" applyAlignment="1" applyProtection="1">
      <alignment vertical="center"/>
      <protection locked="0"/>
    </xf>
    <xf numFmtId="0" fontId="7" fillId="3" borderId="40" xfId="6" applyFont="1" applyFill="1" applyBorder="1" applyProtection="1">
      <protection locked="0"/>
    </xf>
    <xf numFmtId="0" fontId="6" fillId="3" borderId="41" xfId="0" applyFont="1" applyFill="1" applyBorder="1" applyProtection="1">
      <protection locked="0"/>
    </xf>
    <xf numFmtId="0" fontId="28" fillId="3" borderId="10" xfId="5" applyNumberFormat="1" applyFont="1" applyFill="1" applyBorder="1" applyAlignment="1" applyProtection="1">
      <alignment horizontal="center" vertical="center"/>
      <protection locked="0"/>
    </xf>
    <xf numFmtId="0" fontId="30" fillId="0" borderId="0" xfId="0" applyFont="1" applyAlignment="1">
      <alignment horizontal="justify" wrapText="1"/>
    </xf>
    <xf numFmtId="0" fontId="37" fillId="6" borderId="42" xfId="0" applyFont="1" applyFill="1" applyBorder="1" applyAlignment="1">
      <alignment horizontal="left" vertical="center" wrapText="1"/>
    </xf>
    <xf numFmtId="0" fontId="4" fillId="6" borderId="35" xfId="0" applyFont="1" applyFill="1" applyBorder="1" applyAlignment="1">
      <alignment horizontal="left" vertical="center"/>
    </xf>
    <xf numFmtId="0" fontId="0" fillId="0" borderId="0" xfId="0"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34" fillId="0" borderId="0" xfId="0" applyFont="1" applyAlignment="1">
      <alignment horizontal="center" vertical="center" wrapText="1"/>
    </xf>
    <xf numFmtId="0" fontId="33" fillId="0" borderId="0" xfId="0" applyFont="1" applyAlignment="1">
      <alignment horizontal="center" vertical="center"/>
    </xf>
    <xf numFmtId="0" fontId="40" fillId="0" borderId="0" xfId="0" applyFont="1" applyAlignment="1">
      <alignment horizontal="center" vertical="center"/>
    </xf>
    <xf numFmtId="0" fontId="1" fillId="0" borderId="0" xfId="8" applyFont="1" applyProtection="1">
      <alignment horizontal="center" vertical="center"/>
    </xf>
    <xf numFmtId="0" fontId="5" fillId="0" borderId="0" xfId="8" applyFont="1" applyAlignment="1" applyProtection="1">
      <alignment horizontal="center" vertical="center" textRotation="60" wrapText="1"/>
    </xf>
    <xf numFmtId="0" fontId="43" fillId="0" borderId="0" xfId="8" applyFont="1" applyAlignment="1" applyProtection="1">
      <alignment horizontal="center" wrapText="1"/>
    </xf>
    <xf numFmtId="0" fontId="45" fillId="0" borderId="0" xfId="9" applyFont="1" applyProtection="1">
      <alignment horizontal="left" wrapText="1"/>
    </xf>
    <xf numFmtId="0" fontId="43" fillId="0" borderId="0" xfId="8" applyFont="1" applyProtection="1">
      <alignment horizontal="center" vertical="center"/>
    </xf>
    <xf numFmtId="0" fontId="43" fillId="0" borderId="0" xfId="8" applyFont="1" applyProtection="1">
      <alignment horizontal="center" vertical="center"/>
      <protection locked="0"/>
    </xf>
    <xf numFmtId="0" fontId="1" fillId="0" borderId="0" xfId="8" applyFont="1" applyProtection="1">
      <alignment horizontal="center" vertical="center"/>
      <protection locked="0"/>
    </xf>
    <xf numFmtId="0" fontId="2" fillId="0" borderId="0" xfId="8" applyFont="1" applyAlignment="1" applyProtection="1">
      <alignment horizontal="center" vertical="center" wrapText="1"/>
    </xf>
    <xf numFmtId="0" fontId="46" fillId="7" borderId="38" xfId="8" applyFont="1" applyFill="1" applyBorder="1" applyAlignment="1" applyProtection="1">
      <alignment horizontal="center" vertical="top" wrapText="1"/>
      <protection locked="0"/>
    </xf>
    <xf numFmtId="0" fontId="46" fillId="7" borderId="0" xfId="9" applyFont="1" applyFill="1" applyAlignment="1" applyProtection="1">
      <alignment horizontal="center" vertical="top" wrapText="1"/>
      <protection locked="0"/>
    </xf>
    <xf numFmtId="170" fontId="46" fillId="7" borderId="0" xfId="8" applyNumberFormat="1" applyFont="1" applyFill="1" applyAlignment="1" applyProtection="1">
      <alignment horizontal="center" vertical="top"/>
      <protection locked="0"/>
    </xf>
    <xf numFmtId="0" fontId="46" fillId="8" borderId="38" xfId="8" applyFont="1" applyFill="1" applyBorder="1" applyAlignment="1" applyProtection="1">
      <alignment horizontal="center" vertical="top" wrapText="1"/>
      <protection locked="0"/>
    </xf>
    <xf numFmtId="0" fontId="46" fillId="8" borderId="0" xfId="9" applyFont="1" applyFill="1" applyAlignment="1" applyProtection="1">
      <alignment horizontal="center" vertical="top" wrapText="1"/>
      <protection locked="0"/>
    </xf>
    <xf numFmtId="170" fontId="46" fillId="8" borderId="0" xfId="8" applyNumberFormat="1" applyFont="1" applyFill="1" applyAlignment="1" applyProtection="1">
      <alignment horizontal="center" vertical="top"/>
      <protection locked="0"/>
    </xf>
    <xf numFmtId="0" fontId="46" fillId="7" borderId="0" xfId="8" applyFont="1" applyFill="1" applyAlignment="1" applyProtection="1">
      <alignment horizontal="center" vertical="top"/>
      <protection locked="0"/>
    </xf>
    <xf numFmtId="3" fontId="46" fillId="7" borderId="0" xfId="9" applyNumberFormat="1" applyFont="1" applyFill="1" applyAlignment="1" applyProtection="1">
      <alignment horizontal="center" vertical="top" wrapText="1"/>
      <protection locked="0"/>
    </xf>
    <xf numFmtId="0" fontId="46" fillId="8" borderId="0" xfId="8" applyFont="1" applyFill="1" applyAlignment="1" applyProtection="1">
      <alignment horizontal="center" vertical="top"/>
      <protection locked="0"/>
    </xf>
    <xf numFmtId="0" fontId="2" fillId="9" borderId="0" xfId="8" applyFont="1" applyFill="1" applyAlignment="1" applyProtection="1">
      <alignment horizontal="center" vertical="center" wrapText="1"/>
    </xf>
    <xf numFmtId="0" fontId="47" fillId="8" borderId="38" xfId="8" applyFont="1" applyFill="1" applyBorder="1" applyAlignment="1" applyProtection="1">
      <alignment horizontal="center" vertical="top" wrapText="1"/>
      <protection locked="0"/>
    </xf>
    <xf numFmtId="0" fontId="47" fillId="8" borderId="0" xfId="9" applyFont="1" applyFill="1" applyAlignment="1" applyProtection="1">
      <alignment horizontal="center" vertical="top" wrapText="1"/>
      <protection locked="0"/>
    </xf>
    <xf numFmtId="0" fontId="47" fillId="8" borderId="0" xfId="8" applyFont="1" applyFill="1" applyAlignment="1" applyProtection="1">
      <alignment horizontal="center" vertical="top"/>
      <protection locked="0"/>
    </xf>
    <xf numFmtId="0" fontId="43" fillId="0" borderId="0" xfId="8" applyFont="1" applyBorder="1" applyProtection="1">
      <alignment horizontal="center" vertical="center"/>
    </xf>
    <xf numFmtId="3" fontId="49" fillId="0" borderId="9" xfId="10" applyFont="1" applyBorder="1" applyAlignment="1" applyProtection="1">
      <alignment horizontal="center" vertical="center" wrapText="1"/>
    </xf>
    <xf numFmtId="3" fontId="50" fillId="0" borderId="9" xfId="10" applyFont="1" applyBorder="1" applyAlignment="1" applyProtection="1">
      <alignment horizontal="center" vertical="center" wrapText="1"/>
    </xf>
    <xf numFmtId="0" fontId="43" fillId="0" borderId="0" xfId="8" applyFont="1" applyAlignment="1" applyProtection="1">
      <alignment vertical="center" wrapText="1"/>
    </xf>
    <xf numFmtId="14" fontId="4" fillId="0" borderId="0" xfId="12" applyNumberFormat="1" applyFont="1" applyAlignment="1" applyProtection="1">
      <alignment horizontal="center" vertical="center" textRotation="90" wrapText="1"/>
    </xf>
    <xf numFmtId="14" fontId="1" fillId="0" borderId="0" xfId="12" applyNumberFormat="1" applyFont="1" applyAlignment="1" applyProtection="1">
      <alignment horizontal="center" vertical="center" textRotation="90" wrapText="1"/>
    </xf>
    <xf numFmtId="0" fontId="43" fillId="0" borderId="0" xfId="8" applyFont="1" applyAlignment="1" applyProtection="1">
      <alignment vertical="center" wrapText="1"/>
      <protection locked="0"/>
    </xf>
    <xf numFmtId="0" fontId="43" fillId="0" borderId="0" xfId="8" applyFont="1" applyAlignment="1" applyProtection="1">
      <alignment horizontal="center" vertical="center" textRotation="60" wrapText="1"/>
    </xf>
    <xf numFmtId="0" fontId="49" fillId="0" borderId="0" xfId="12" applyFont="1" applyAlignment="1" applyProtection="1">
      <alignment horizontal="center" vertical="center" textRotation="60" wrapText="1"/>
    </xf>
    <xf numFmtId="171" fontId="43" fillId="0" borderId="0" xfId="8" applyNumberFormat="1" applyFont="1" applyFill="1" applyBorder="1" applyProtection="1">
      <alignment horizontal="center" vertical="center"/>
    </xf>
    <xf numFmtId="172" fontId="43" fillId="0" borderId="0" xfId="8" applyNumberFormat="1" applyFont="1" applyFill="1" applyBorder="1" applyProtection="1">
      <alignment horizontal="center" vertical="center"/>
    </xf>
    <xf numFmtId="0" fontId="43" fillId="0" borderId="0" xfId="8" applyFont="1" applyFill="1" applyBorder="1" applyProtection="1">
      <alignment horizontal="center" vertical="center"/>
    </xf>
    <xf numFmtId="0" fontId="49" fillId="0" borderId="0" xfId="13" applyFont="1" applyProtection="1">
      <alignment horizontal="center" wrapText="1"/>
      <protection locked="0"/>
    </xf>
    <xf numFmtId="0" fontId="43" fillId="0" borderId="0" xfId="8" applyFont="1" applyBorder="1" applyAlignment="1" applyProtection="1">
      <alignment vertical="center" wrapText="1"/>
    </xf>
    <xf numFmtId="173" fontId="52" fillId="7" borderId="35" xfId="8" applyNumberFormat="1" applyFont="1" applyFill="1" applyBorder="1" applyProtection="1">
      <alignment horizontal="center" vertical="center"/>
      <protection locked="0"/>
    </xf>
    <xf numFmtId="0" fontId="45" fillId="0" borderId="0" xfId="8" applyFont="1" applyFill="1" applyBorder="1" applyProtection="1">
      <alignment horizontal="center" vertical="center"/>
    </xf>
    <xf numFmtId="0" fontId="46" fillId="3" borderId="0" xfId="1" applyFont="1" applyFill="1" applyAlignment="1">
      <alignment horizontal="center"/>
    </xf>
    <xf numFmtId="3" fontId="46" fillId="3" borderId="0" xfId="1" applyNumberFormat="1" applyFont="1" applyFill="1" applyAlignment="1" applyProtection="1">
      <alignment horizontal="left"/>
      <protection locked="0"/>
    </xf>
    <xf numFmtId="3" fontId="47" fillId="3" borderId="0" xfId="1" applyNumberFormat="1" applyFont="1" applyFill="1" applyAlignment="1" applyProtection="1">
      <alignment horizontal="right" indent="1"/>
      <protection locked="0"/>
    </xf>
    <xf numFmtId="3" fontId="3" fillId="0" borderId="0" xfId="8" applyNumberFormat="1" applyFont="1" applyAlignment="1" applyProtection="1">
      <alignment horizontal="center" vertical="center" textRotation="60" wrapText="1"/>
    </xf>
    <xf numFmtId="3" fontId="43" fillId="0" borderId="0" xfId="8" applyNumberFormat="1" applyFont="1" applyAlignment="1" applyProtection="1">
      <alignment vertical="center" wrapText="1"/>
    </xf>
    <xf numFmtId="0" fontId="46" fillId="3" borderId="0" xfId="1" applyFont="1" applyFill="1" applyAlignment="1" applyProtection="1">
      <alignment horizontal="center" vertical="center" wrapText="1"/>
      <protection locked="0"/>
    </xf>
    <xf numFmtId="3" fontId="46" fillId="0" borderId="9" xfId="1" applyNumberFormat="1" applyFont="1" applyBorder="1" applyAlignment="1" applyProtection="1">
      <alignment horizontal="center" vertical="center" wrapText="1"/>
      <protection locked="0"/>
    </xf>
    <xf numFmtId="0" fontId="43" fillId="0" borderId="0" xfId="8" applyFont="1" applyFill="1" applyAlignment="1" applyProtection="1">
      <alignment vertical="center" wrapText="1"/>
    </xf>
    <xf numFmtId="0" fontId="45" fillId="0" borderId="0" xfId="8" applyFont="1" applyFill="1" applyBorder="1" applyAlignment="1" applyProtection="1">
      <alignment horizontal="left" vertical="top" wrapText="1"/>
    </xf>
    <xf numFmtId="3" fontId="46" fillId="3" borderId="0" xfId="1" applyNumberFormat="1" applyFont="1" applyFill="1" applyAlignment="1" applyProtection="1">
      <alignment horizontal="center" vertical="center" wrapText="1"/>
      <protection locked="0"/>
    </xf>
    <xf numFmtId="0" fontId="43" fillId="0" borderId="0" xfId="8" applyFont="1" applyAlignment="1" applyProtection="1">
      <alignment horizontal="center" wrapText="1"/>
      <protection locked="0"/>
    </xf>
    <xf numFmtId="0" fontId="45" fillId="0" borderId="0" xfId="9" applyFont="1" applyProtection="1">
      <alignment horizontal="left" wrapText="1"/>
      <protection locked="0"/>
    </xf>
    <xf numFmtId="14" fontId="1" fillId="0" borderId="0" xfId="12" applyNumberFormat="1" applyFont="1" applyFill="1" applyAlignment="1" applyProtection="1">
      <alignment horizontal="center" vertical="center" textRotation="90" wrapText="1"/>
    </xf>
    <xf numFmtId="14" fontId="4" fillId="0" borderId="0" xfId="12" applyNumberFormat="1" applyFont="1" applyFill="1" applyAlignment="1" applyProtection="1">
      <alignment horizontal="center" vertical="center" textRotation="90" wrapText="1"/>
    </xf>
    <xf numFmtId="3" fontId="50" fillId="0" borderId="9" xfId="10" applyFont="1" applyFill="1" applyBorder="1" applyAlignment="1" applyProtection="1">
      <alignment horizontal="center" vertical="center" wrapText="1"/>
    </xf>
    <xf numFmtId="3" fontId="49" fillId="0" borderId="9" xfId="10" applyFont="1" applyFill="1" applyBorder="1" applyAlignment="1" applyProtection="1">
      <alignment horizontal="center" vertical="center" wrapText="1"/>
    </xf>
    <xf numFmtId="0" fontId="2" fillId="0" borderId="0" xfId="8" applyFont="1" applyFill="1" applyAlignment="1" applyProtection="1">
      <alignment horizontal="center" vertical="center" wrapText="1"/>
    </xf>
    <xf numFmtId="0" fontId="5" fillId="0" borderId="0" xfId="8" applyFont="1" applyFill="1" applyAlignment="1" applyProtection="1">
      <alignment horizontal="center" vertical="center" textRotation="60" wrapText="1"/>
    </xf>
    <xf numFmtId="0" fontId="2" fillId="9" borderId="44" xfId="8" applyFont="1" applyFill="1" applyBorder="1" applyAlignment="1" applyProtection="1">
      <alignment horizontal="center" vertical="center" wrapText="1"/>
    </xf>
    <xf numFmtId="0" fontId="2" fillId="9" borderId="38" xfId="8" applyFont="1" applyFill="1" applyBorder="1" applyAlignment="1" applyProtection="1">
      <alignment horizontal="center" vertical="center" wrapText="1"/>
    </xf>
    <xf numFmtId="9" fontId="54" fillId="0" borderId="48" xfId="0" applyNumberFormat="1" applyFont="1" applyBorder="1" applyAlignment="1">
      <alignment horizontal="center" vertical="center"/>
    </xf>
    <xf numFmtId="0" fontId="54" fillId="0" borderId="49" xfId="0" applyFont="1" applyBorder="1" applyAlignment="1">
      <alignment vertical="center"/>
    </xf>
    <xf numFmtId="9" fontId="54" fillId="0" borderId="10" xfId="0" applyNumberFormat="1" applyFont="1" applyBorder="1" applyAlignment="1">
      <alignment horizontal="center" vertical="center"/>
    </xf>
    <xf numFmtId="0" fontId="54" fillId="0" borderId="20" xfId="0" applyFont="1" applyBorder="1" applyAlignment="1">
      <alignment vertical="center"/>
    </xf>
    <xf numFmtId="0" fontId="54" fillId="0" borderId="20" xfId="0" applyFont="1" applyBorder="1" applyAlignment="1">
      <alignment horizontal="left" vertical="center"/>
    </xf>
    <xf numFmtId="0" fontId="54" fillId="0" borderId="50" xfId="0" applyFont="1" applyBorder="1" applyAlignment="1">
      <alignment vertical="center"/>
    </xf>
    <xf numFmtId="0" fontId="54" fillId="0" borderId="36" xfId="0" applyFont="1" applyBorder="1" applyAlignment="1">
      <alignment vertical="center"/>
    </xf>
    <xf numFmtId="0" fontId="54" fillId="0" borderId="37" xfId="0" applyFont="1" applyBorder="1" applyAlignment="1">
      <alignment vertical="center"/>
    </xf>
    <xf numFmtId="0" fontId="55" fillId="10" borderId="22" xfId="0" applyFont="1" applyFill="1" applyBorder="1" applyAlignment="1">
      <alignment horizontal="center" vertical="center" wrapText="1"/>
    </xf>
    <xf numFmtId="0" fontId="54" fillId="10" borderId="23" xfId="0" applyFont="1" applyFill="1" applyBorder="1" applyAlignment="1">
      <alignment horizontal="center" vertical="center"/>
    </xf>
    <xf numFmtId="0" fontId="26" fillId="0" borderId="0" xfId="0" applyFont="1" applyAlignment="1">
      <alignment wrapText="1"/>
    </xf>
    <xf numFmtId="0" fontId="26" fillId="0" borderId="0" xfId="0" applyFont="1"/>
    <xf numFmtId="0" fontId="0" fillId="0" borderId="0" xfId="0" applyAlignment="1">
      <alignment vertical="center"/>
    </xf>
    <xf numFmtId="0" fontId="32" fillId="0" borderId="0" xfId="0" applyFont="1" applyAlignment="1">
      <alignment horizontal="center"/>
    </xf>
    <xf numFmtId="0" fontId="26" fillId="0" borderId="0" xfId="0" applyFont="1" applyAlignment="1">
      <alignment horizontal="center"/>
    </xf>
    <xf numFmtId="0" fontId="30" fillId="0" borderId="0" xfId="0" applyFont="1" applyAlignment="1">
      <alignment horizontal="justify" vertical="center" wrapText="1"/>
    </xf>
    <xf numFmtId="0" fontId="0" fillId="0" borderId="0" xfId="0" applyAlignment="1">
      <alignment horizontal="justify" vertical="center" wrapText="1"/>
    </xf>
    <xf numFmtId="0" fontId="0" fillId="0" borderId="0" xfId="0" applyAlignment="1">
      <alignment horizontal="left"/>
    </xf>
    <xf numFmtId="0" fontId="0" fillId="0" borderId="0" xfId="0" applyAlignment="1">
      <alignment horizontal="justify"/>
    </xf>
    <xf numFmtId="0" fontId="0" fillId="0" borderId="0" xfId="0" applyAlignment="1">
      <alignment horizontal="justify" vertical="center"/>
    </xf>
    <xf numFmtId="0" fontId="4" fillId="0" borderId="0" xfId="0" applyFont="1" applyAlignment="1">
      <alignment horizontal="center"/>
    </xf>
    <xf numFmtId="0" fontId="0" fillId="0" borderId="0" xfId="0" applyAlignment="1">
      <alignment horizontal="center"/>
    </xf>
    <xf numFmtId="3" fontId="10" fillId="3" borderId="0" xfId="1" applyNumberFormat="1" applyFont="1" applyFill="1" applyAlignment="1" applyProtection="1">
      <alignment horizontal="left" vertical="top" indent="1"/>
      <protection locked="0"/>
    </xf>
    <xf numFmtId="3" fontId="7" fillId="0" borderId="0" xfId="1" applyNumberFormat="1" applyFont="1" applyAlignment="1" applyProtection="1">
      <alignment horizontal="left"/>
      <protection locked="0"/>
    </xf>
    <xf numFmtId="0" fontId="7" fillId="0" borderId="0" xfId="1" applyFont="1" applyAlignment="1" applyProtection="1">
      <alignment horizontal="center" vertical="center"/>
      <protection locked="0"/>
    </xf>
    <xf numFmtId="3" fontId="7" fillId="0" borderId="0" xfId="1" applyNumberFormat="1" applyFont="1" applyAlignment="1" applyProtection="1">
      <alignment horizontal="left" vertical="center"/>
      <protection locked="0"/>
    </xf>
    <xf numFmtId="3" fontId="16" fillId="0" borderId="6" xfId="1" applyNumberFormat="1" applyFont="1" applyBorder="1" applyAlignment="1" applyProtection="1">
      <alignment horizontal="center" vertical="top" wrapText="1"/>
      <protection locked="0"/>
    </xf>
    <xf numFmtId="3" fontId="16" fillId="0" borderId="0" xfId="1" applyNumberFormat="1" applyFont="1" applyAlignment="1" applyProtection="1">
      <alignment horizontal="center" vertical="top" wrapText="1"/>
      <protection locked="0"/>
    </xf>
    <xf numFmtId="3" fontId="16" fillId="0" borderId="14" xfId="1" applyNumberFormat="1" applyFont="1" applyBorder="1" applyAlignment="1" applyProtection="1">
      <alignment horizontal="center" vertical="top" wrapText="1"/>
      <protection locked="0"/>
    </xf>
    <xf numFmtId="0" fontId="15" fillId="0" borderId="8" xfId="1" applyFont="1" applyBorder="1" applyAlignment="1">
      <alignment horizontal="left" vertical="top" wrapText="1"/>
    </xf>
    <xf numFmtId="3" fontId="9" fillId="0" borderId="0" xfId="1" applyNumberFormat="1" applyFont="1" applyAlignment="1" applyProtection="1">
      <alignment horizontal="left" vertical="top" wrapText="1"/>
      <protection locked="0"/>
    </xf>
    <xf numFmtId="3" fontId="7" fillId="3" borderId="0" xfId="1" applyNumberFormat="1" applyFont="1" applyFill="1" applyAlignment="1" applyProtection="1">
      <alignment horizontal="left" vertical="top" wrapText="1"/>
      <protection locked="0"/>
    </xf>
    <xf numFmtId="0" fontId="11" fillId="0" borderId="0" xfId="1" applyFont="1" applyAlignment="1">
      <alignment horizontal="left" vertical="top" wrapText="1"/>
    </xf>
    <xf numFmtId="3" fontId="7" fillId="3" borderId="5" xfId="1" applyNumberFormat="1" applyFont="1" applyFill="1" applyBorder="1" applyAlignment="1" applyProtection="1">
      <alignment horizontal="center" vertical="center" textRotation="90" wrapText="1"/>
      <protection locked="0"/>
    </xf>
    <xf numFmtId="3" fontId="7" fillId="3" borderId="28" xfId="1" applyNumberFormat="1" applyFont="1" applyFill="1" applyBorder="1" applyAlignment="1" applyProtection="1">
      <alignment horizontal="center" vertical="center" textRotation="90" wrapText="1"/>
      <protection locked="0"/>
    </xf>
    <xf numFmtId="3" fontId="7" fillId="3" borderId="13" xfId="1" applyNumberFormat="1" applyFont="1" applyFill="1" applyBorder="1" applyAlignment="1" applyProtection="1">
      <alignment horizontal="center" vertical="center" textRotation="90" wrapText="1"/>
      <protection locked="0"/>
    </xf>
    <xf numFmtId="3" fontId="14" fillId="0" borderId="3" xfId="1" applyNumberFormat="1" applyFont="1" applyBorder="1" applyAlignment="1" applyProtection="1">
      <alignment horizontal="center" vertical="center" wrapText="1"/>
      <protection locked="0"/>
    </xf>
    <xf numFmtId="3" fontId="14" fillId="0" borderId="26" xfId="1" applyNumberFormat="1" applyFont="1" applyBorder="1" applyAlignment="1" applyProtection="1">
      <alignment horizontal="center" vertical="center" wrapText="1"/>
      <protection locked="0"/>
    </xf>
    <xf numFmtId="3" fontId="14" fillId="0" borderId="7" xfId="1" applyNumberFormat="1" applyFont="1" applyBorder="1" applyAlignment="1" applyProtection="1">
      <alignment horizontal="center" vertical="center" wrapText="1"/>
      <protection locked="0"/>
    </xf>
    <xf numFmtId="0" fontId="17" fillId="5" borderId="25" xfId="1" applyFont="1" applyFill="1" applyBorder="1" applyAlignment="1">
      <alignment horizontal="center" vertical="center" wrapText="1"/>
    </xf>
    <xf numFmtId="0" fontId="17" fillId="5" borderId="24" xfId="1" applyFont="1" applyFill="1" applyBorder="1" applyAlignment="1">
      <alignment horizontal="center" vertical="center" wrapText="1"/>
    </xf>
    <xf numFmtId="0" fontId="17" fillId="5" borderId="6" xfId="1" applyFont="1" applyFill="1" applyBorder="1" applyAlignment="1">
      <alignment horizontal="center" vertical="center" wrapText="1"/>
    </xf>
    <xf numFmtId="0" fontId="17" fillId="5" borderId="4" xfId="1" applyFont="1" applyFill="1" applyBorder="1" applyAlignment="1">
      <alignment horizontal="center" vertical="center" wrapText="1"/>
    </xf>
    <xf numFmtId="0" fontId="17" fillId="5" borderId="12" xfId="1" applyFont="1" applyFill="1" applyBorder="1" applyAlignment="1">
      <alignment horizontal="center" vertical="center" wrapText="1"/>
    </xf>
    <xf numFmtId="0" fontId="17" fillId="5" borderId="27" xfId="1" applyFont="1" applyFill="1" applyBorder="1" applyAlignment="1">
      <alignment horizontal="center" vertical="center" wrapText="1"/>
    </xf>
    <xf numFmtId="3" fontId="7" fillId="3" borderId="34" xfId="1" applyNumberFormat="1" applyFont="1" applyFill="1" applyBorder="1" applyAlignment="1" applyProtection="1">
      <alignment horizontal="left" vertical="center"/>
      <protection locked="0"/>
    </xf>
    <xf numFmtId="3" fontId="7" fillId="3" borderId="22" xfId="1" applyNumberFormat="1" applyFont="1" applyFill="1" applyBorder="1" applyAlignment="1" applyProtection="1">
      <alignment horizontal="left" vertical="center"/>
      <protection locked="0"/>
    </xf>
    <xf numFmtId="3" fontId="7" fillId="3" borderId="33" xfId="1" applyNumberFormat="1" applyFont="1" applyFill="1" applyBorder="1" applyAlignment="1" applyProtection="1">
      <alignment horizontal="left" vertical="center"/>
      <protection locked="0"/>
    </xf>
    <xf numFmtId="3" fontId="7" fillId="3" borderId="10" xfId="1" applyNumberFormat="1" applyFont="1" applyFill="1" applyBorder="1" applyAlignment="1" applyProtection="1">
      <alignment horizontal="left" vertical="center"/>
      <protection locked="0"/>
    </xf>
    <xf numFmtId="3" fontId="7" fillId="3" borderId="32" xfId="1" applyNumberFormat="1" applyFont="1" applyFill="1" applyBorder="1" applyAlignment="1" applyProtection="1">
      <alignment horizontal="left"/>
      <protection locked="0"/>
    </xf>
    <xf numFmtId="3" fontId="7" fillId="3" borderId="5" xfId="1" applyNumberFormat="1" applyFont="1" applyFill="1" applyBorder="1" applyAlignment="1" applyProtection="1">
      <alignment horizontal="left"/>
      <protection locked="0"/>
    </xf>
    <xf numFmtId="169" fontId="8" fillId="3" borderId="8" xfId="1" applyNumberFormat="1" applyFont="1" applyFill="1" applyBorder="1" applyAlignment="1" applyProtection="1">
      <alignment horizontal="center" wrapText="1"/>
      <protection locked="0"/>
    </xf>
    <xf numFmtId="0" fontId="6" fillId="0" borderId="29" xfId="1" applyBorder="1" applyAlignment="1">
      <alignment horizontal="center" wrapText="1"/>
    </xf>
    <xf numFmtId="3" fontId="25" fillId="3" borderId="25" xfId="1" applyNumberFormat="1" applyFont="1" applyFill="1" applyBorder="1" applyAlignment="1" applyProtection="1">
      <alignment horizontal="center" vertical="center" wrapText="1"/>
      <protection locked="0"/>
    </xf>
    <xf numFmtId="3" fontId="25" fillId="3" borderId="8" xfId="1" applyNumberFormat="1" applyFont="1" applyFill="1" applyBorder="1" applyAlignment="1" applyProtection="1">
      <alignment horizontal="center" vertical="center" wrapText="1"/>
      <protection locked="0"/>
    </xf>
    <xf numFmtId="3" fontId="25" fillId="3" borderId="24" xfId="1" applyNumberFormat="1" applyFont="1" applyFill="1" applyBorder="1" applyAlignment="1" applyProtection="1">
      <alignment horizontal="center" vertical="center" wrapText="1"/>
      <protection locked="0"/>
    </xf>
    <xf numFmtId="3" fontId="25" fillId="3" borderId="12" xfId="1" applyNumberFormat="1" applyFont="1" applyFill="1" applyBorder="1" applyAlignment="1" applyProtection="1">
      <alignment horizontal="center" vertical="center" wrapText="1"/>
      <protection locked="0"/>
    </xf>
    <xf numFmtId="3" fontId="25" fillId="3" borderId="9" xfId="1" applyNumberFormat="1" applyFont="1" applyFill="1" applyBorder="1" applyAlignment="1" applyProtection="1">
      <alignment horizontal="center" vertical="center" wrapText="1"/>
      <protection locked="0"/>
    </xf>
    <xf numFmtId="3" fontId="25" fillId="3" borderId="27" xfId="1" applyNumberFormat="1" applyFont="1" applyFill="1" applyBorder="1" applyAlignment="1" applyProtection="1">
      <alignment horizontal="center" vertical="center" wrapText="1"/>
      <protection locked="0"/>
    </xf>
    <xf numFmtId="3" fontId="8" fillId="4" borderId="31" xfId="1" applyNumberFormat="1" applyFont="1" applyFill="1" applyBorder="1" applyAlignment="1" applyProtection="1">
      <alignment horizontal="center" vertical="center" wrapText="1"/>
      <protection locked="0"/>
    </xf>
    <xf numFmtId="3" fontId="8" fillId="4" borderId="30" xfId="1" applyNumberFormat="1" applyFont="1" applyFill="1" applyBorder="1" applyAlignment="1" applyProtection="1">
      <alignment horizontal="center" vertical="center" wrapText="1"/>
      <protection locked="0"/>
    </xf>
    <xf numFmtId="0" fontId="22" fillId="0" borderId="0" xfId="1" applyFont="1" applyAlignment="1">
      <alignment horizontal="center" vertical="center" wrapText="1"/>
    </xf>
    <xf numFmtId="3" fontId="7" fillId="4" borderId="3" xfId="1" applyNumberFormat="1" applyFont="1" applyFill="1" applyBorder="1" applyAlignment="1" applyProtection="1">
      <alignment horizontal="center"/>
      <protection locked="0"/>
    </xf>
    <xf numFmtId="3" fontId="7" fillId="4" borderId="26" xfId="1" applyNumberFormat="1" applyFont="1" applyFill="1" applyBorder="1" applyAlignment="1" applyProtection="1">
      <alignment horizontal="center"/>
      <protection locked="0"/>
    </xf>
    <xf numFmtId="3" fontId="7" fillId="4" borderId="7" xfId="1" applyNumberFormat="1" applyFont="1" applyFill="1" applyBorder="1" applyAlignment="1" applyProtection="1">
      <alignment horizontal="center"/>
      <protection locked="0"/>
    </xf>
    <xf numFmtId="0" fontId="28" fillId="3" borderId="37" xfId="6" applyFont="1" applyFill="1" applyBorder="1" applyAlignment="1" applyProtection="1">
      <alignment horizontal="center"/>
      <protection locked="0"/>
    </xf>
    <xf numFmtId="0" fontId="28" fillId="3" borderId="36" xfId="6" applyFont="1" applyFill="1" applyBorder="1" applyAlignment="1" applyProtection="1">
      <alignment horizontal="center"/>
      <protection locked="0"/>
    </xf>
    <xf numFmtId="0" fontId="28" fillId="3" borderId="33" xfId="6" applyFont="1" applyFill="1" applyBorder="1" applyAlignment="1" applyProtection="1">
      <alignment horizontal="center"/>
      <protection locked="0"/>
    </xf>
    <xf numFmtId="0" fontId="0" fillId="3" borderId="0" xfId="0" applyFill="1" applyAlignment="1" applyProtection="1">
      <alignment horizontal="left" wrapText="1"/>
      <protection locked="0"/>
    </xf>
    <xf numFmtId="0" fontId="6" fillId="3" borderId="14" xfId="0" applyFont="1" applyFill="1" applyBorder="1" applyAlignment="1" applyProtection="1">
      <alignment horizontal="left" wrapText="1"/>
      <protection locked="0"/>
    </xf>
    <xf numFmtId="0" fontId="7" fillId="3" borderId="0" xfId="6" applyFont="1" applyFill="1" applyAlignment="1" applyProtection="1">
      <alignment horizontal="left" wrapText="1"/>
      <protection locked="0"/>
    </xf>
    <xf numFmtId="0" fontId="7" fillId="3" borderId="14" xfId="6" applyFont="1" applyFill="1" applyBorder="1" applyAlignment="1" applyProtection="1">
      <alignment horizontal="left" wrapText="1"/>
      <protection locked="0"/>
    </xf>
    <xf numFmtId="0" fontId="33" fillId="0" borderId="3"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7" xfId="0" applyFont="1" applyBorder="1" applyAlignment="1">
      <alignment horizontal="center" vertical="center" wrapText="1"/>
    </xf>
    <xf numFmtId="0" fontId="6" fillId="3" borderId="0" xfId="0" applyFont="1" applyFill="1" applyAlignment="1" applyProtection="1">
      <alignment horizontal="left" wrapText="1"/>
      <protection locked="0"/>
    </xf>
    <xf numFmtId="0" fontId="26" fillId="0" borderId="0" xfId="0" applyFont="1" applyAlignment="1">
      <alignment horizontal="right"/>
    </xf>
    <xf numFmtId="0" fontId="31" fillId="0" borderId="0" xfId="0" applyFont="1" applyAlignment="1">
      <alignment horizontal="center"/>
    </xf>
    <xf numFmtId="0" fontId="0" fillId="0" borderId="9" xfId="0" applyBorder="1"/>
    <xf numFmtId="0" fontId="0" fillId="6" borderId="3" xfId="0" applyFill="1" applyBorder="1" applyAlignment="1">
      <alignment horizontal="left" vertical="center"/>
    </xf>
    <xf numFmtId="0" fontId="0" fillId="6" borderId="7" xfId="0" applyFill="1" applyBorder="1" applyAlignment="1">
      <alignment horizontal="left" vertical="center"/>
    </xf>
    <xf numFmtId="0" fontId="30" fillId="6" borderId="3" xfId="0" applyFont="1" applyFill="1" applyBorder="1" applyAlignment="1">
      <alignment horizontal="left" vertical="center" wrapText="1"/>
    </xf>
    <xf numFmtId="0" fontId="30" fillId="6" borderId="7" xfId="0" applyFont="1" applyFill="1" applyBorder="1" applyAlignment="1">
      <alignment horizontal="left" vertical="center" wrapText="1"/>
    </xf>
    <xf numFmtId="0" fontId="30" fillId="0" borderId="3" xfId="0" applyFont="1" applyBorder="1" applyAlignment="1">
      <alignment horizontal="left" vertical="center" wrapText="1"/>
    </xf>
    <xf numFmtId="0" fontId="30" fillId="0" borderId="26" xfId="0" applyFont="1" applyBorder="1" applyAlignment="1">
      <alignment horizontal="left" vertical="center" wrapText="1"/>
    </xf>
    <xf numFmtId="0" fontId="30" fillId="0" borderId="7" xfId="0" applyFont="1" applyBorder="1" applyAlignment="1">
      <alignment horizontal="left" vertical="center" wrapText="1"/>
    </xf>
    <xf numFmtId="0" fontId="0" fillId="0" borderId="0" xfId="0" applyAlignment="1">
      <alignment horizontal="center" wrapText="1"/>
    </xf>
    <xf numFmtId="43" fontId="6" fillId="3" borderId="10" xfId="7" applyFont="1" applyFill="1" applyBorder="1" applyAlignment="1" applyProtection="1">
      <alignment horizontal="left"/>
      <protection locked="0"/>
    </xf>
    <xf numFmtId="0" fontId="0" fillId="0" borderId="0" xfId="0"/>
    <xf numFmtId="0" fontId="28" fillId="6" borderId="3" xfId="5" applyNumberFormat="1" applyFont="1" applyFill="1" applyBorder="1" applyAlignment="1" applyProtection="1">
      <alignment horizontal="left" vertical="center"/>
      <protection locked="0"/>
    </xf>
    <xf numFmtId="0" fontId="28" fillId="6" borderId="26" xfId="5" applyNumberFormat="1" applyFont="1" applyFill="1" applyBorder="1" applyAlignment="1" applyProtection="1">
      <alignment horizontal="left" vertical="center"/>
      <protection locked="0"/>
    </xf>
    <xf numFmtId="0" fontId="28" fillId="6" borderId="7" xfId="5" applyNumberFormat="1" applyFont="1" applyFill="1" applyBorder="1" applyAlignment="1" applyProtection="1">
      <alignment horizontal="left" vertical="center"/>
      <protection locked="0"/>
    </xf>
    <xf numFmtId="0" fontId="30" fillId="0" borderId="12" xfId="0" applyFont="1" applyBorder="1" applyAlignment="1">
      <alignment horizontal="left" vertical="center" wrapText="1"/>
    </xf>
    <xf numFmtId="0" fontId="30" fillId="0" borderId="9" xfId="0" applyFont="1" applyBorder="1" applyAlignment="1">
      <alignment horizontal="left" vertical="center" wrapText="1"/>
    </xf>
    <xf numFmtId="0" fontId="30" fillId="0" borderId="27" xfId="0" applyFont="1" applyBorder="1" applyAlignment="1">
      <alignment horizontal="left" vertical="center" wrapText="1"/>
    </xf>
    <xf numFmtId="0" fontId="32" fillId="0" borderId="25" xfId="0" applyFont="1" applyBorder="1" applyAlignment="1">
      <alignment horizontal="center" vertical="center" wrapText="1"/>
    </xf>
    <xf numFmtId="0" fontId="32" fillId="0" borderId="24" xfId="0" applyFont="1" applyBorder="1" applyAlignment="1">
      <alignment horizontal="center" vertical="center"/>
    </xf>
    <xf numFmtId="0" fontId="32" fillId="0" borderId="12" xfId="0" applyFont="1" applyBorder="1" applyAlignment="1">
      <alignment horizontal="center" vertical="center"/>
    </xf>
    <xf numFmtId="0" fontId="32" fillId="0" borderId="27" xfId="0" applyFont="1" applyBorder="1" applyAlignment="1">
      <alignment horizontal="center" vertical="center"/>
    </xf>
    <xf numFmtId="0" fontId="41" fillId="0" borderId="0" xfId="0" applyFont="1" applyAlignment="1">
      <alignment horizontal="center" vertical="center" wrapText="1" shrinkToFit="1"/>
    </xf>
    <xf numFmtId="0" fontId="40" fillId="0" borderId="0" xfId="0" applyFont="1" applyAlignment="1">
      <alignment horizontal="center" vertical="center" shrinkToFit="1"/>
    </xf>
    <xf numFmtId="0" fontId="7" fillId="3" borderId="38" xfId="6" applyFont="1" applyFill="1" applyBorder="1" applyAlignment="1" applyProtection="1">
      <alignment horizontal="left" wrapText="1"/>
      <protection locked="0"/>
    </xf>
    <xf numFmtId="0" fontId="6" fillId="3" borderId="38" xfId="0" applyFont="1" applyFill="1" applyBorder="1" applyAlignment="1" applyProtection="1">
      <alignment horizontal="left" wrapText="1"/>
      <protection locked="0"/>
    </xf>
    <xf numFmtId="0" fontId="43" fillId="0" borderId="3" xfId="8" applyFont="1" applyBorder="1" applyAlignment="1" applyProtection="1">
      <alignment horizontal="center" vertical="center" wrapText="1"/>
      <protection locked="0"/>
    </xf>
    <xf numFmtId="0" fontId="43" fillId="0" borderId="26" xfId="8" applyFont="1" applyBorder="1" applyAlignment="1" applyProtection="1">
      <alignment horizontal="center" vertical="center" wrapText="1"/>
      <protection locked="0"/>
    </xf>
    <xf numFmtId="0" fontId="43" fillId="0" borderId="7" xfId="8" applyFont="1" applyBorder="1" applyAlignment="1" applyProtection="1">
      <alignment horizontal="center" vertical="center" wrapText="1"/>
      <protection locked="0"/>
    </xf>
    <xf numFmtId="0" fontId="43" fillId="0" borderId="8" xfId="8" applyFont="1" applyBorder="1" applyAlignment="1" applyProtection="1">
      <alignment horizontal="center" vertical="center" wrapText="1"/>
      <protection locked="0"/>
    </xf>
    <xf numFmtId="0" fontId="47" fillId="0" borderId="10" xfId="11" applyFont="1" applyFill="1" applyBorder="1" applyAlignment="1" applyProtection="1">
      <alignment horizontal="center" vertical="center" wrapText="1"/>
    </xf>
    <xf numFmtId="0" fontId="45" fillId="7" borderId="25" xfId="8" applyFont="1" applyFill="1" applyBorder="1" applyAlignment="1" applyProtection="1">
      <alignment horizontal="left" vertical="top" wrapText="1"/>
    </xf>
    <xf numFmtId="0" fontId="45" fillId="7" borderId="24" xfId="8" applyFont="1" applyFill="1" applyBorder="1" applyAlignment="1" applyProtection="1">
      <alignment horizontal="left" vertical="top" wrapText="1"/>
    </xf>
    <xf numFmtId="0" fontId="45" fillId="7" borderId="12" xfId="8" applyFont="1" applyFill="1" applyBorder="1" applyAlignment="1" applyProtection="1">
      <alignment horizontal="left" vertical="top" wrapText="1"/>
    </xf>
    <xf numFmtId="0" fontId="45" fillId="7" borderId="27" xfId="8" applyFont="1" applyFill="1" applyBorder="1" applyAlignment="1" applyProtection="1">
      <alignment horizontal="left" vertical="top" wrapText="1"/>
    </xf>
    <xf numFmtId="3" fontId="46" fillId="3" borderId="0" xfId="1" applyNumberFormat="1" applyFont="1" applyFill="1" applyAlignment="1" applyProtection="1">
      <alignment horizontal="left" vertical="top" wrapText="1"/>
      <protection locked="0"/>
    </xf>
    <xf numFmtId="3" fontId="7" fillId="0" borderId="3" xfId="1" applyNumberFormat="1" applyFont="1" applyBorder="1" applyAlignment="1">
      <alignment horizontal="center"/>
    </xf>
    <xf numFmtId="3" fontId="7" fillId="0" borderId="26" xfId="1" applyNumberFormat="1" applyFont="1" applyBorder="1" applyAlignment="1">
      <alignment horizontal="center"/>
    </xf>
    <xf numFmtId="3" fontId="7" fillId="0" borderId="7" xfId="1" applyNumberFormat="1" applyFont="1" applyBorder="1" applyAlignment="1">
      <alignment horizontal="center"/>
    </xf>
    <xf numFmtId="0" fontId="46" fillId="3" borderId="0" xfId="1" applyFont="1" applyFill="1" applyAlignment="1">
      <alignment horizontal="center"/>
    </xf>
    <xf numFmtId="0" fontId="47" fillId="0" borderId="10" xfId="11" applyFont="1" applyFill="1" applyBorder="1" applyAlignment="1" applyProtection="1">
      <alignment horizontal="center" vertical="center"/>
    </xf>
    <xf numFmtId="0" fontId="54" fillId="0" borderId="37" xfId="0" applyFont="1" applyBorder="1" applyAlignment="1">
      <alignment horizontal="center" vertical="center"/>
    </xf>
    <xf numFmtId="0" fontId="54" fillId="0" borderId="36" xfId="0" applyFont="1" applyBorder="1" applyAlignment="1">
      <alignment horizontal="center" vertical="center"/>
    </xf>
    <xf numFmtId="0" fontId="54" fillId="0" borderId="50" xfId="0" applyFont="1" applyBorder="1" applyAlignment="1">
      <alignment horizontal="center" vertical="center"/>
    </xf>
    <xf numFmtId="0" fontId="54" fillId="0" borderId="47" xfId="0" applyFont="1" applyBorder="1" applyAlignment="1">
      <alignment horizontal="center" vertical="center"/>
    </xf>
    <xf numFmtId="0" fontId="54" fillId="0" borderId="46" xfId="0" applyFont="1" applyBorder="1" applyAlignment="1">
      <alignment horizontal="center" vertical="center"/>
    </xf>
    <xf numFmtId="0" fontId="54" fillId="0" borderId="45" xfId="0" applyFont="1" applyBorder="1" applyAlignment="1">
      <alignment horizontal="center" vertical="center"/>
    </xf>
    <xf numFmtId="0" fontId="35" fillId="0" borderId="3" xfId="0" applyFont="1" applyBorder="1" applyAlignment="1">
      <alignment horizontal="center" wrapText="1"/>
    </xf>
    <xf numFmtId="0" fontId="35" fillId="0" borderId="26" xfId="0" applyFont="1" applyBorder="1" applyAlignment="1">
      <alignment horizontal="center" wrapText="1"/>
    </xf>
    <xf numFmtId="0" fontId="35" fillId="0" borderId="7" xfId="0" applyFont="1" applyBorder="1" applyAlignment="1">
      <alignment horizontal="center" wrapText="1"/>
    </xf>
    <xf numFmtId="0" fontId="54" fillId="10" borderId="53" xfId="0" applyFont="1" applyFill="1" applyBorder="1" applyAlignment="1">
      <alignment horizontal="center" vertical="center"/>
    </xf>
    <xf numFmtId="0" fontId="54" fillId="10" borderId="52" xfId="0" applyFont="1" applyFill="1" applyBorder="1" applyAlignment="1">
      <alignment horizontal="center" vertical="center"/>
    </xf>
    <xf numFmtId="0" fontId="54" fillId="10" borderId="51" xfId="0" applyFont="1" applyFill="1" applyBorder="1" applyAlignment="1">
      <alignment horizontal="center" vertical="center"/>
    </xf>
  </cellXfs>
  <cellStyles count="14">
    <cellStyle name="Accent1 2" xfId="11" xr:uid="{6D95E1E0-3604-3842-9474-02354EB071B0}"/>
    <cellStyle name="Activity" xfId="9" xr:uid="{B3E92105-4070-7843-B867-C194A147F720}"/>
    <cellStyle name="Comma 2" xfId="4" xr:uid="{3A580E43-A473-5546-8E9F-F033BEC0DDC7}"/>
    <cellStyle name="Comma 3" xfId="5" xr:uid="{64AA3D7F-62F6-8C4E-B8E8-D97654D63835}"/>
    <cellStyle name="Currency 2" xfId="3" xr:uid="{6551F41C-63EF-CA4A-9F13-4AE13BD8A762}"/>
    <cellStyle name="Heading 4 2" xfId="12" xr:uid="{2280713C-3227-2E4D-825B-A404F8CD041F}"/>
    <cellStyle name="Milliers 2" xfId="7" xr:uid="{E37853B5-B4E1-9F42-ACD3-4B6D8712FE4D}"/>
    <cellStyle name="Normal" xfId="0" builtinId="0"/>
    <cellStyle name="Normal 2" xfId="6" xr:uid="{D776DF2C-C1F7-8E4F-ACB7-CB4F47933B0B}"/>
    <cellStyle name="Normal 3" xfId="8" xr:uid="{BD40FCC7-BE70-9940-9775-2B7DA4F4CA78}"/>
    <cellStyle name="Normal 4" xfId="1" xr:uid="{20DB399D-1F0E-C74C-8A72-D226FC1ECBD4}"/>
    <cellStyle name="Per cent 2" xfId="2" xr:uid="{4BDE7C17-1344-2443-822D-9FAC7820F90E}"/>
    <cellStyle name="Period Headers" xfId="10" xr:uid="{20C418CE-31C5-FA41-886C-78BDF25C23B8}"/>
    <cellStyle name="Project Headers" xfId="13" xr:uid="{BD70BB79-5D01-3348-8D90-577F79317943}"/>
  </cellStyles>
  <dxfs count="47">
    <dxf>
      <fill>
        <patternFill>
          <bgColor theme="0" tint="-0.24994659260841701"/>
        </patternFill>
      </fill>
      <border>
        <left/>
        <right/>
        <top/>
        <bottom/>
        <vertical/>
        <horizontal/>
      </border>
    </dxf>
    <dxf>
      <fill>
        <patternFill patternType="solid">
          <fgColor rgb="FF00B0F0"/>
          <bgColor rgb="FF00B0F0"/>
        </patternFill>
      </fill>
      <border>
        <left/>
        <right/>
        <top style="thin">
          <color theme="1" tint="0.34998626667073579"/>
        </top>
        <bottom style="thin">
          <color theme="1" tint="0.34998626667073579"/>
        </bottom>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patternType="solid">
          <fgColor rgb="FF00B0F0"/>
          <bgColor rgb="FF00B0F0"/>
        </patternFill>
      </fill>
      <border>
        <left/>
        <right/>
        <top style="thin">
          <color theme="1" tint="0.34998626667073579"/>
        </top>
        <bottom style="thin">
          <color theme="1" tint="0.34998626667073579"/>
        </bottom>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patternType="solid">
          <fgColor rgb="FF00B0F0"/>
          <bgColor rgb="FF00B0F0"/>
        </patternFill>
      </fill>
      <border>
        <left/>
        <right/>
        <top style="thin">
          <color theme="1" tint="0.34998626667073579"/>
        </top>
        <bottom style="thin">
          <color theme="1" tint="0.34998626667073579"/>
        </bottom>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ont>
        <color rgb="FFFF0000"/>
      </font>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jp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800100</xdr:colOff>
      <xdr:row>7</xdr:row>
      <xdr:rowOff>101600</xdr:rowOff>
    </xdr:from>
    <xdr:ext cx="6921500" cy="3776472"/>
    <xdr:pic>
      <xdr:nvPicPr>
        <xdr:cNvPr id="2" name="Picture 1">
          <a:extLst>
            <a:ext uri="{FF2B5EF4-FFF2-40B4-BE49-F238E27FC236}">
              <a16:creationId xmlns:a16="http://schemas.microsoft.com/office/drawing/2014/main" id="{CDA32084-793B-6845-8720-F1DDFF58875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1524000"/>
          <a:ext cx="6921500" cy="377647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juliehallinger/Library/Containers/com.apple.mail/Data/Library/Mail%20Downloads/8132C440-31A1-4BD8-8FAF-34F57CCF1B75/20240507_LUCID_General%20Application_Template_final%20version.xlsx" TargetMode="External"/><Relationship Id="rId1" Type="http://schemas.openxmlformats.org/officeDocument/2006/relationships/externalLinkPath" Target="/Users/juliehallinger/Library/Containers/com.apple.mail/Data/Library/Mail%20Downloads/8132C440-31A1-4BD8-8FAF-34F57CCF1B75/20240507_LUCID_General%20Application_Template_final%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FACE"/>
      <sheetName val="APPLICATION"/>
      <sheetName val="APPLYING BUSINESS"/>
      <sheetName val="PROJECT DESCRIPTION"/>
      <sheetName val="Financial summary"/>
      <sheetName val="GANTT"/>
      <sheetName val="BS &amp; BP"/>
      <sheetName val="PROFIT &amp; LOSS"/>
      <sheetName val="ORGANIGRAM"/>
      <sheetName val="AFFIDAVIT"/>
      <sheetName val="DATA PROTECTION"/>
      <sheetName val="MANDATORY DOCUMEN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49A1A-126E-E641-BE04-54B83BD7824C}">
  <sheetPr>
    <pageSetUpPr fitToPage="1"/>
  </sheetPr>
  <dimension ref="A3:J34"/>
  <sheetViews>
    <sheetView showGridLines="0" view="pageLayout" topLeftCell="A16" zoomScaleNormal="100" workbookViewId="0">
      <selection activeCell="A26" sqref="A26:J26"/>
    </sheetView>
  </sheetViews>
  <sheetFormatPr baseColWidth="10" defaultColWidth="10.6640625" defaultRowHeight="16" x14ac:dyDescent="0.2"/>
  <cols>
    <col min="7" max="7" width="17.83203125" customWidth="1"/>
  </cols>
  <sheetData>
    <row r="3" spans="1:10" ht="24" x14ac:dyDescent="0.3">
      <c r="A3" s="277" t="s">
        <v>310</v>
      </c>
      <c r="B3" s="277"/>
      <c r="C3" s="277"/>
      <c r="D3" s="277"/>
      <c r="E3" s="277"/>
      <c r="F3" s="277"/>
      <c r="G3" s="277"/>
      <c r="H3" s="277"/>
      <c r="I3" s="277"/>
      <c r="J3" s="277"/>
    </row>
    <row r="4" spans="1:10" ht="19" x14ac:dyDescent="0.25">
      <c r="A4" s="278" t="s">
        <v>249</v>
      </c>
      <c r="B4" s="278"/>
      <c r="C4" s="278"/>
      <c r="D4" s="278"/>
      <c r="E4" s="278"/>
      <c r="F4" s="278"/>
      <c r="G4" s="278"/>
      <c r="H4" s="278"/>
      <c r="I4" s="278"/>
      <c r="J4" s="278"/>
    </row>
    <row r="6" spans="1:10" x14ac:dyDescent="0.2">
      <c r="A6" s="276" t="s">
        <v>309</v>
      </c>
      <c r="B6" s="276"/>
    </row>
    <row r="8" spans="1:10" ht="64" customHeight="1" x14ac:dyDescent="0.2">
      <c r="A8" s="279" t="s">
        <v>313</v>
      </c>
      <c r="B8" s="279"/>
      <c r="C8" s="279"/>
      <c r="D8" s="279"/>
      <c r="E8" s="279"/>
      <c r="F8" s="279"/>
      <c r="G8" s="279"/>
      <c r="H8" s="279"/>
      <c r="I8" s="279"/>
      <c r="J8" s="279"/>
    </row>
    <row r="9" spans="1:10" ht="6.5" customHeight="1" x14ac:dyDescent="0.2"/>
    <row r="10" spans="1:10" ht="112" customHeight="1" x14ac:dyDescent="0.2">
      <c r="A10" s="279" t="s">
        <v>314</v>
      </c>
      <c r="B10" s="279"/>
      <c r="C10" s="279"/>
      <c r="D10" s="279"/>
      <c r="E10" s="279"/>
      <c r="F10" s="279"/>
      <c r="G10" s="279"/>
      <c r="H10" s="279"/>
      <c r="I10" s="279"/>
      <c r="J10" s="279"/>
    </row>
    <row r="11" spans="1:10" ht="27" customHeight="1" x14ac:dyDescent="0.2">
      <c r="A11" s="282" t="s">
        <v>311</v>
      </c>
      <c r="B11" s="282"/>
      <c r="C11" s="282"/>
      <c r="D11" s="282"/>
      <c r="E11" s="282"/>
      <c r="F11" s="282"/>
      <c r="G11" s="282"/>
      <c r="H11" s="282"/>
      <c r="I11" s="282"/>
      <c r="J11" s="282"/>
    </row>
    <row r="12" spans="1:10" ht="69" customHeight="1" x14ac:dyDescent="0.2">
      <c r="A12" s="280" t="s">
        <v>308</v>
      </c>
      <c r="B12" s="280"/>
      <c r="C12" s="280"/>
      <c r="D12" s="280"/>
      <c r="E12" s="280"/>
      <c r="F12" s="280"/>
      <c r="G12" s="280"/>
      <c r="H12" s="280"/>
      <c r="I12" s="280"/>
      <c r="J12" s="280"/>
    </row>
    <row r="13" spans="1:10" ht="39" customHeight="1" x14ac:dyDescent="0.2">
      <c r="A13" s="280" t="s">
        <v>307</v>
      </c>
      <c r="B13" s="280"/>
      <c r="C13" s="280"/>
      <c r="D13" s="280"/>
      <c r="E13" s="280"/>
      <c r="F13" s="280"/>
      <c r="G13" s="280"/>
      <c r="H13" s="280"/>
      <c r="I13" s="280"/>
      <c r="J13" s="280"/>
    </row>
    <row r="14" spans="1:10" x14ac:dyDescent="0.2">
      <c r="A14" s="170"/>
      <c r="B14" s="170"/>
      <c r="C14" s="170"/>
      <c r="D14" s="170"/>
      <c r="E14" s="170"/>
      <c r="F14" s="170"/>
      <c r="G14" s="170"/>
      <c r="H14" s="170"/>
      <c r="I14" s="170"/>
      <c r="J14" s="170"/>
    </row>
    <row r="15" spans="1:10" ht="36" customHeight="1" x14ac:dyDescent="0.2">
      <c r="A15" s="283" t="s">
        <v>306</v>
      </c>
      <c r="B15" s="283"/>
      <c r="C15" s="283"/>
      <c r="D15" s="283"/>
      <c r="E15" s="283"/>
      <c r="F15" s="283"/>
      <c r="G15" s="283"/>
      <c r="H15" s="283"/>
      <c r="I15" s="283"/>
      <c r="J15" s="283"/>
    </row>
    <row r="16" spans="1:10" ht="27" customHeight="1" x14ac:dyDescent="0.2">
      <c r="A16" s="282" t="s">
        <v>315</v>
      </c>
      <c r="B16" s="282"/>
      <c r="C16" s="282"/>
      <c r="D16" s="282"/>
      <c r="E16" s="282"/>
      <c r="F16" s="282"/>
      <c r="G16" s="282"/>
      <c r="H16" s="282"/>
      <c r="I16" s="282"/>
      <c r="J16" s="282"/>
    </row>
    <row r="17" spans="1:10" ht="22" customHeight="1" x14ac:dyDescent="0.2">
      <c r="A17" s="282" t="s">
        <v>305</v>
      </c>
      <c r="B17" s="282"/>
      <c r="C17" s="282"/>
      <c r="D17" s="282"/>
      <c r="E17" s="282"/>
      <c r="F17" s="282"/>
      <c r="G17" s="282"/>
      <c r="H17" s="282"/>
      <c r="I17" s="282"/>
      <c r="J17" s="282"/>
    </row>
    <row r="18" spans="1:10" x14ac:dyDescent="0.2">
      <c r="A18" s="170"/>
      <c r="B18" s="170"/>
      <c r="C18" s="170"/>
      <c r="D18" s="170"/>
      <c r="E18" s="170"/>
      <c r="F18" s="170"/>
      <c r="G18" s="170"/>
      <c r="H18" s="170"/>
      <c r="I18" s="170"/>
      <c r="J18" s="170"/>
    </row>
    <row r="19" spans="1:10" ht="32" customHeight="1" x14ac:dyDescent="0.2">
      <c r="A19" s="280" t="s">
        <v>304</v>
      </c>
      <c r="B19" s="280"/>
      <c r="C19" s="280"/>
      <c r="D19" s="280"/>
      <c r="E19" s="280"/>
      <c r="F19" s="280"/>
      <c r="G19" s="280"/>
      <c r="H19" s="280"/>
      <c r="I19" s="280"/>
      <c r="J19" s="280"/>
    </row>
    <row r="20" spans="1:10" ht="17" customHeight="1" x14ac:dyDescent="0.2">
      <c r="A20" s="169"/>
      <c r="B20" s="169"/>
      <c r="C20" s="169"/>
      <c r="D20" s="169"/>
      <c r="E20" s="169"/>
      <c r="F20" s="169"/>
      <c r="G20" s="169"/>
      <c r="H20" s="170"/>
      <c r="I20" s="170"/>
      <c r="J20" s="170"/>
    </row>
    <row r="21" spans="1:10" ht="18" customHeight="1" x14ac:dyDescent="0.2">
      <c r="A21" s="280" t="s">
        <v>303</v>
      </c>
      <c r="B21" s="280"/>
      <c r="C21" s="280"/>
      <c r="D21" s="280"/>
      <c r="E21" s="280"/>
      <c r="F21" s="280"/>
      <c r="G21" s="280"/>
      <c r="H21" s="170"/>
      <c r="I21" s="170"/>
      <c r="J21" s="170"/>
    </row>
    <row r="22" spans="1:10" ht="19" customHeight="1" x14ac:dyDescent="0.2">
      <c r="A22" s="170"/>
      <c r="B22" s="170"/>
      <c r="C22" s="170"/>
      <c r="D22" s="170"/>
      <c r="E22" s="170"/>
      <c r="F22" s="170"/>
      <c r="G22" s="170"/>
      <c r="H22" s="170"/>
      <c r="I22" s="170"/>
      <c r="J22" s="170"/>
    </row>
    <row r="23" spans="1:10" ht="88" customHeight="1" x14ac:dyDescent="0.2">
      <c r="A23" s="280" t="s">
        <v>316</v>
      </c>
      <c r="B23" s="280"/>
      <c r="C23" s="280"/>
      <c r="D23" s="280"/>
      <c r="E23" s="280"/>
      <c r="F23" s="280"/>
      <c r="G23" s="280"/>
      <c r="H23" s="280"/>
      <c r="I23" s="280"/>
      <c r="J23" s="280"/>
    </row>
    <row r="25" spans="1:10" x14ac:dyDescent="0.2">
      <c r="A25" s="284" t="s">
        <v>302</v>
      </c>
      <c r="B25" s="284"/>
      <c r="C25" s="284"/>
      <c r="D25" s="284"/>
      <c r="E25" s="284"/>
      <c r="F25" s="284"/>
      <c r="G25" s="284"/>
      <c r="H25" s="284"/>
      <c r="I25" s="284"/>
      <c r="J25" s="284"/>
    </row>
    <row r="26" spans="1:10" x14ac:dyDescent="0.2">
      <c r="A26" s="285" t="s">
        <v>301</v>
      </c>
      <c r="B26" s="285"/>
      <c r="C26" s="285"/>
      <c r="D26" s="285"/>
      <c r="E26" s="285"/>
      <c r="F26" s="285"/>
      <c r="G26" s="285"/>
      <c r="H26" s="285"/>
      <c r="I26" s="285"/>
      <c r="J26" s="285"/>
    </row>
    <row r="27" spans="1:10" x14ac:dyDescent="0.2">
      <c r="A27" s="285" t="s">
        <v>300</v>
      </c>
      <c r="B27" s="285"/>
      <c r="C27" s="285"/>
      <c r="D27" s="285"/>
      <c r="E27" s="285"/>
      <c r="F27" s="285"/>
      <c r="G27" s="285"/>
      <c r="H27" s="285"/>
      <c r="I27" s="285"/>
      <c r="J27" s="285"/>
    </row>
    <row r="28" spans="1:10" x14ac:dyDescent="0.2">
      <c r="A28" s="285" t="s">
        <v>299</v>
      </c>
      <c r="B28" s="285"/>
      <c r="C28" s="285"/>
      <c r="D28" s="285"/>
      <c r="E28" s="285"/>
      <c r="F28" s="285"/>
      <c r="G28" s="285"/>
      <c r="H28" s="285"/>
      <c r="I28" s="285"/>
      <c r="J28" s="285"/>
    </row>
    <row r="30" spans="1:10" ht="49" customHeight="1" x14ac:dyDescent="0.2">
      <c r="A30" s="280" t="s">
        <v>317</v>
      </c>
      <c r="B30" s="280"/>
      <c r="C30" s="280"/>
      <c r="D30" s="280"/>
      <c r="E30" s="280"/>
      <c r="F30" s="280"/>
      <c r="G30" s="280"/>
      <c r="H30" s="280"/>
      <c r="I30" s="280"/>
      <c r="J30" s="280"/>
    </row>
    <row r="31" spans="1:10" x14ac:dyDescent="0.2">
      <c r="A31" s="170"/>
      <c r="B31" s="170"/>
      <c r="C31" s="170"/>
      <c r="D31" s="170"/>
      <c r="E31" s="170"/>
      <c r="F31" s="170"/>
      <c r="G31" s="170"/>
    </row>
    <row r="32" spans="1:10" ht="50" customHeight="1" x14ac:dyDescent="0.2">
      <c r="A32" s="280" t="s">
        <v>298</v>
      </c>
      <c r="B32" s="280"/>
      <c r="C32" s="280"/>
      <c r="D32" s="280"/>
      <c r="E32" s="280"/>
      <c r="F32" s="280"/>
      <c r="G32" s="280"/>
      <c r="H32" s="280"/>
      <c r="I32" s="280"/>
      <c r="J32" s="280"/>
    </row>
    <row r="34" spans="1:10" x14ac:dyDescent="0.2">
      <c r="A34" s="281" t="s">
        <v>312</v>
      </c>
      <c r="B34" s="281"/>
      <c r="C34" s="281"/>
      <c r="D34" s="281"/>
      <c r="E34" s="281"/>
      <c r="F34" s="281"/>
      <c r="G34" s="281"/>
      <c r="H34" s="281"/>
      <c r="I34" s="281"/>
      <c r="J34" s="281"/>
    </row>
  </sheetData>
  <mergeCells count="20">
    <mergeCell ref="A32:J32"/>
    <mergeCell ref="A34:J34"/>
    <mergeCell ref="A11:J11"/>
    <mergeCell ref="A15:J15"/>
    <mergeCell ref="A16:J16"/>
    <mergeCell ref="A17:J17"/>
    <mergeCell ref="A12:J12"/>
    <mergeCell ref="A13:J13"/>
    <mergeCell ref="A19:J19"/>
    <mergeCell ref="A23:J23"/>
    <mergeCell ref="A25:J25"/>
    <mergeCell ref="A26:J26"/>
    <mergeCell ref="A27:J27"/>
    <mergeCell ref="A28:J28"/>
    <mergeCell ref="A30:J30"/>
    <mergeCell ref="A3:J3"/>
    <mergeCell ref="A4:J4"/>
    <mergeCell ref="A8:J8"/>
    <mergeCell ref="A10:J10"/>
    <mergeCell ref="A21:G21"/>
  </mergeCells>
  <pageMargins left="0.7" right="0.63888888888888895" top="0.75" bottom="0.75" header="0.3" footer="0.3"/>
  <pageSetup paperSize="9" scale="72" orientation="portrait" r:id="rId1"/>
  <headerFooter>
    <oddHeader>&amp;L&amp;G&amp;C&amp;G&amp;R&amp;G</oddHeader>
    <oddFooter xml:space="preserve">&amp;LV01&amp;CPREFACE&amp;R&amp;"System Font,Regular"&amp;10&amp;K000000LU-CID-2024-02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92D50-BDA5-BB42-8CF0-BCA1472793B6}">
  <dimension ref="B1:AW155"/>
  <sheetViews>
    <sheetView showGridLines="0" zoomScale="90" zoomScaleNormal="90" workbookViewId="0">
      <selection activeCell="E8" sqref="E8:G8"/>
    </sheetView>
  </sheetViews>
  <sheetFormatPr baseColWidth="10" defaultColWidth="9.1640625" defaultRowHeight="15" outlineLevelRow="1" outlineLevelCol="1" x14ac:dyDescent="0.2"/>
  <cols>
    <col min="1" max="1" width="0.5" style="1" customWidth="1"/>
    <col min="2" max="2" width="6.5" style="3" customWidth="1"/>
    <col min="3" max="3" width="0.5" style="3" customWidth="1"/>
    <col min="4" max="4" width="56.5" style="4" customWidth="1"/>
    <col min="5" max="7" width="20" style="4" customWidth="1"/>
    <col min="8" max="8" width="21.5" style="4" customWidth="1"/>
    <col min="9" max="10" width="20" style="4" customWidth="1"/>
    <col min="11" max="11" width="21.1640625" style="3" customWidth="1"/>
    <col min="12" max="12" width="20" style="2" customWidth="1"/>
    <col min="13" max="13" width="20.83203125" style="2" hidden="1" customWidth="1" outlineLevel="1"/>
    <col min="14" max="24" width="20" style="2" hidden="1" customWidth="1" outlineLevel="1"/>
    <col min="25" max="25" width="20" style="2" customWidth="1" collapsed="1"/>
    <col min="26" max="26" width="4.83203125" style="2" customWidth="1"/>
    <col min="27" max="41" width="9.1640625" style="2"/>
    <col min="42" max="16384" width="9.1640625" style="1"/>
  </cols>
  <sheetData>
    <row r="1" spans="2:45" ht="16" thickBot="1" x14ac:dyDescent="0.25"/>
    <row r="2" spans="2:45" ht="15" customHeight="1" x14ac:dyDescent="0.2">
      <c r="D2" s="317" t="s">
        <v>125</v>
      </c>
      <c r="E2" s="318"/>
      <c r="F2" s="318"/>
      <c r="G2" s="319"/>
      <c r="H2" s="3"/>
      <c r="I2" s="323" t="s">
        <v>124</v>
      </c>
      <c r="J2" s="140"/>
      <c r="K2" s="140"/>
      <c r="L2" s="140"/>
      <c r="M2" s="140"/>
      <c r="AP2" s="2"/>
      <c r="AQ2" s="2"/>
      <c r="AR2" s="2"/>
    </row>
    <row r="3" spans="2:45" s="2" customFormat="1" ht="34.5" customHeight="1" thickBot="1" x14ac:dyDescent="0.25">
      <c r="B3" s="3"/>
      <c r="C3" s="3"/>
      <c r="D3" s="320"/>
      <c r="E3" s="321"/>
      <c r="F3" s="321"/>
      <c r="G3" s="322"/>
      <c r="H3" s="3"/>
      <c r="I3" s="324"/>
      <c r="J3" s="140"/>
      <c r="K3" s="140"/>
      <c r="L3" s="140"/>
      <c r="M3" s="140"/>
    </row>
    <row r="4" spans="2:45" s="2" customFormat="1" ht="11.25" customHeight="1" x14ac:dyDescent="0.2">
      <c r="B4" s="3"/>
      <c r="C4" s="3"/>
      <c r="D4" s="146"/>
      <c r="E4" s="146"/>
      <c r="F4" s="146"/>
      <c r="G4" s="146"/>
      <c r="H4" s="3"/>
      <c r="I4" s="145"/>
      <c r="J4" s="140"/>
      <c r="K4" s="140"/>
      <c r="L4" s="140"/>
      <c r="M4" s="140"/>
    </row>
    <row r="5" spans="2:45" s="2" customFormat="1" ht="34.5" customHeight="1" x14ac:dyDescent="0.2">
      <c r="B5" s="3"/>
      <c r="C5" s="3"/>
      <c r="D5" s="325" t="s">
        <v>126</v>
      </c>
      <c r="E5" s="325"/>
      <c r="F5" s="325"/>
      <c r="G5" s="325"/>
      <c r="H5" s="139"/>
      <c r="I5" s="139"/>
      <c r="J5" s="140"/>
      <c r="K5" s="140"/>
      <c r="L5" s="140"/>
      <c r="M5" s="140"/>
    </row>
    <row r="6" spans="2:45" x14ac:dyDescent="0.2">
      <c r="D6" s="2"/>
      <c r="E6" s="3"/>
      <c r="F6" s="3"/>
      <c r="G6" s="3"/>
      <c r="H6" s="3"/>
      <c r="I6" s="3"/>
      <c r="J6" s="3"/>
      <c r="AP6" s="2"/>
      <c r="AQ6" s="2"/>
      <c r="AR6" s="2"/>
      <c r="AS6" s="2"/>
    </row>
    <row r="7" spans="2:45" s="2" customFormat="1" ht="11.25" customHeight="1" thickBot="1" x14ac:dyDescent="0.25">
      <c r="B7" s="3"/>
      <c r="C7" s="3"/>
      <c r="D7" s="16"/>
      <c r="E7" s="14"/>
      <c r="F7" s="3"/>
      <c r="G7" s="3"/>
      <c r="H7" s="139"/>
      <c r="I7" s="140"/>
      <c r="J7" s="140"/>
      <c r="K7" s="139"/>
      <c r="L7" s="140"/>
      <c r="M7" s="140"/>
    </row>
    <row r="8" spans="2:45" s="2" customFormat="1" ht="34.5" customHeight="1" thickBot="1" x14ac:dyDescent="0.25">
      <c r="B8" s="3"/>
      <c r="C8" s="3"/>
      <c r="D8" s="144" t="s">
        <v>123</v>
      </c>
      <c r="E8" s="326"/>
      <c r="F8" s="327"/>
      <c r="G8" s="328"/>
      <c r="H8" s="139"/>
      <c r="I8" s="140"/>
      <c r="J8" s="140"/>
      <c r="K8" s="139"/>
      <c r="L8" s="140"/>
      <c r="M8" s="140"/>
    </row>
    <row r="9" spans="2:45" s="2" customFormat="1" ht="15.75" customHeight="1" thickBot="1" x14ac:dyDescent="0.25">
      <c r="B9" s="3"/>
      <c r="C9" s="3"/>
      <c r="D9" s="144" t="s">
        <v>122</v>
      </c>
      <c r="E9" s="326"/>
      <c r="F9" s="327"/>
      <c r="G9" s="328"/>
      <c r="H9" s="139"/>
      <c r="I9" s="140"/>
      <c r="J9" s="140"/>
      <c r="K9" s="139"/>
      <c r="L9" s="140"/>
      <c r="M9" s="140"/>
    </row>
    <row r="10" spans="2:45" s="2" customFormat="1" ht="26.25" customHeight="1" thickBot="1" x14ac:dyDescent="0.25">
      <c r="B10" s="3"/>
      <c r="C10" s="3"/>
      <c r="D10" s="14"/>
      <c r="E10" s="14"/>
      <c r="F10" s="3"/>
      <c r="G10" s="3"/>
      <c r="H10" s="139"/>
      <c r="I10" s="140"/>
      <c r="J10" s="140"/>
      <c r="K10" s="139"/>
      <c r="L10" s="143"/>
      <c r="M10" s="143"/>
    </row>
    <row r="11" spans="2:45" s="2" customFormat="1" ht="29" x14ac:dyDescent="0.2">
      <c r="B11" s="3"/>
      <c r="C11" s="3"/>
      <c r="D11" s="142" t="s">
        <v>121</v>
      </c>
      <c r="E11" s="315" t="s">
        <v>120</v>
      </c>
      <c r="F11" s="315" t="s">
        <v>63</v>
      </c>
      <c r="G11" s="141"/>
      <c r="H11" s="139"/>
      <c r="I11" s="140"/>
      <c r="J11" s="140"/>
      <c r="K11" s="139"/>
      <c r="L11" s="21"/>
      <c r="M11" s="21"/>
      <c r="N11" s="21"/>
      <c r="O11" s="21"/>
      <c r="P11" s="21"/>
      <c r="Q11" s="21"/>
      <c r="R11" s="21"/>
      <c r="S11" s="21"/>
      <c r="T11" s="21"/>
      <c r="U11" s="21"/>
      <c r="V11" s="21"/>
      <c r="W11" s="21"/>
      <c r="X11" s="21"/>
      <c r="Y11" s="21"/>
      <c r="Z11" s="21"/>
      <c r="AA11" s="3"/>
      <c r="AB11" s="3"/>
    </row>
    <row r="12" spans="2:45" s="2" customFormat="1" x14ac:dyDescent="0.2">
      <c r="B12" s="3"/>
      <c r="C12" s="3"/>
      <c r="D12" s="87" t="s">
        <v>64</v>
      </c>
      <c r="E12" s="316"/>
      <c r="F12" s="316"/>
      <c r="G12" s="138" t="s">
        <v>119</v>
      </c>
      <c r="H12" s="21"/>
      <c r="I12" s="21"/>
      <c r="J12" s="21"/>
      <c r="K12" s="21"/>
      <c r="L12" s="21"/>
      <c r="M12" s="21"/>
      <c r="N12" s="21"/>
      <c r="O12" s="21"/>
      <c r="P12" s="21"/>
      <c r="Q12" s="21"/>
      <c r="R12" s="21"/>
      <c r="S12" s="21"/>
      <c r="T12" s="21"/>
      <c r="U12" s="21"/>
      <c r="V12" s="21"/>
      <c r="W12" s="21"/>
      <c r="X12" s="21"/>
      <c r="Y12" s="21"/>
      <c r="Z12" s="21"/>
      <c r="AA12" s="3"/>
      <c r="AB12" s="3"/>
    </row>
    <row r="13" spans="2:45" s="2" customFormat="1" ht="15" customHeight="1" x14ac:dyDescent="0.2">
      <c r="B13" s="297" t="s">
        <v>118</v>
      </c>
      <c r="C13" s="136"/>
      <c r="D13" s="137" t="s">
        <v>117</v>
      </c>
      <c r="E13" s="135"/>
      <c r="F13" s="134">
        <f t="shared" ref="F13:F27" si="0">+VLOOKUP(D13,$D$46:$Y$60,22,FALSE)</f>
        <v>0</v>
      </c>
      <c r="G13" s="133">
        <f t="shared" ref="G13:G27" si="1">+F13*E13</f>
        <v>0</v>
      </c>
      <c r="H13" s="129" t="str">
        <f t="shared" ref="H13:H27" si="2">+IF(F13&gt;0,IF(E13&gt;0,"","Salaire manquant"),IF(E13&gt;0,IF(F13&gt;0,"","Efforts manquants en section Work-Packages"),""))</f>
        <v/>
      </c>
      <c r="I13" s="21"/>
      <c r="J13" s="21"/>
      <c r="K13" s="21"/>
      <c r="L13" s="21"/>
      <c r="M13" s="21"/>
      <c r="N13" s="21"/>
      <c r="O13" s="21"/>
      <c r="P13" s="21"/>
      <c r="Q13" s="21"/>
      <c r="R13" s="21"/>
      <c r="S13" s="21"/>
      <c r="T13" s="21"/>
      <c r="U13" s="21"/>
      <c r="V13" s="21"/>
      <c r="W13" s="21"/>
      <c r="X13" s="21"/>
      <c r="Y13" s="21"/>
      <c r="Z13" s="21"/>
      <c r="AA13" s="3"/>
      <c r="AB13" s="3"/>
    </row>
    <row r="14" spans="2:45" s="2" customFormat="1" x14ac:dyDescent="0.2">
      <c r="B14" s="298"/>
      <c r="C14" s="136"/>
      <c r="D14" s="137" t="s">
        <v>116</v>
      </c>
      <c r="E14" s="135"/>
      <c r="F14" s="134">
        <f t="shared" si="0"/>
        <v>0</v>
      </c>
      <c r="G14" s="133">
        <f t="shared" si="1"/>
        <v>0</v>
      </c>
      <c r="H14" s="129" t="str">
        <f t="shared" si="2"/>
        <v/>
      </c>
      <c r="I14" s="21"/>
      <c r="J14" s="21"/>
      <c r="K14" s="21"/>
      <c r="L14" s="21"/>
      <c r="M14" s="21"/>
      <c r="N14" s="21"/>
      <c r="O14" s="21"/>
      <c r="P14" s="21"/>
      <c r="Q14" s="21"/>
      <c r="R14" s="21"/>
      <c r="S14" s="21"/>
      <c r="T14" s="21"/>
      <c r="U14" s="21"/>
      <c r="V14" s="21"/>
      <c r="W14" s="21"/>
      <c r="X14" s="21"/>
      <c r="Y14" s="21"/>
      <c r="Z14" s="21"/>
      <c r="AA14" s="3"/>
      <c r="AB14" s="3"/>
    </row>
    <row r="15" spans="2:45" s="2" customFormat="1" x14ac:dyDescent="0.2">
      <c r="B15" s="298"/>
      <c r="C15" s="136"/>
      <c r="D15" s="137" t="s">
        <v>115</v>
      </c>
      <c r="E15" s="135"/>
      <c r="F15" s="134">
        <f t="shared" si="0"/>
        <v>0</v>
      </c>
      <c r="G15" s="133">
        <f t="shared" si="1"/>
        <v>0</v>
      </c>
      <c r="H15" s="129" t="str">
        <f t="shared" si="2"/>
        <v/>
      </c>
      <c r="I15" s="21"/>
      <c r="J15" s="21"/>
      <c r="K15" s="21"/>
      <c r="L15" s="21"/>
      <c r="M15" s="21"/>
      <c r="N15" s="21"/>
      <c r="O15" s="21"/>
      <c r="P15" s="21"/>
      <c r="Q15" s="21"/>
      <c r="R15" s="21"/>
      <c r="S15" s="21"/>
      <c r="T15" s="21"/>
      <c r="U15" s="21"/>
      <c r="V15" s="21"/>
      <c r="W15" s="21"/>
      <c r="X15" s="21"/>
      <c r="Y15" s="21"/>
      <c r="Z15" s="21"/>
      <c r="AA15" s="3"/>
      <c r="AB15" s="3"/>
    </row>
    <row r="16" spans="2:45" s="2" customFormat="1" x14ac:dyDescent="0.2">
      <c r="B16" s="298"/>
      <c r="C16" s="136"/>
      <c r="D16" s="137" t="s">
        <v>114</v>
      </c>
      <c r="E16" s="135"/>
      <c r="F16" s="134">
        <f t="shared" si="0"/>
        <v>0</v>
      </c>
      <c r="G16" s="133">
        <f t="shared" si="1"/>
        <v>0</v>
      </c>
      <c r="H16" s="129" t="str">
        <f t="shared" si="2"/>
        <v/>
      </c>
      <c r="I16" s="21"/>
      <c r="J16" s="21"/>
      <c r="K16" s="21"/>
      <c r="L16" s="21"/>
      <c r="M16" s="21"/>
      <c r="N16" s="21"/>
      <c r="O16" s="21"/>
      <c r="P16" s="21"/>
      <c r="Q16" s="21"/>
      <c r="R16" s="21"/>
      <c r="S16" s="21"/>
      <c r="T16" s="21"/>
      <c r="U16" s="21"/>
      <c r="V16" s="21"/>
      <c r="W16" s="21"/>
      <c r="X16" s="21"/>
      <c r="Y16" s="21"/>
      <c r="Z16" s="21"/>
      <c r="AA16" s="3"/>
      <c r="AB16" s="3"/>
    </row>
    <row r="17" spans="2:41" s="2" customFormat="1" x14ac:dyDescent="0.2">
      <c r="B17" s="298"/>
      <c r="C17" s="136"/>
      <c r="D17" s="137" t="s">
        <v>113</v>
      </c>
      <c r="E17" s="135"/>
      <c r="F17" s="134">
        <f t="shared" si="0"/>
        <v>0</v>
      </c>
      <c r="G17" s="133">
        <f t="shared" si="1"/>
        <v>0</v>
      </c>
      <c r="H17" s="129" t="str">
        <f t="shared" si="2"/>
        <v/>
      </c>
      <c r="I17" s="21"/>
      <c r="J17" s="21"/>
      <c r="K17" s="21"/>
      <c r="L17" s="21"/>
      <c r="M17" s="21"/>
      <c r="N17" s="21"/>
      <c r="O17" s="21"/>
      <c r="P17" s="21"/>
      <c r="Q17" s="21"/>
      <c r="R17" s="21"/>
      <c r="S17" s="21"/>
      <c r="T17" s="21"/>
      <c r="U17" s="21"/>
      <c r="V17" s="21"/>
      <c r="W17" s="21"/>
      <c r="X17" s="21"/>
      <c r="Y17" s="21"/>
      <c r="Z17" s="21"/>
      <c r="AA17" s="3"/>
      <c r="AB17" s="3"/>
    </row>
    <row r="18" spans="2:41" s="2" customFormat="1" x14ac:dyDescent="0.2">
      <c r="B18" s="298"/>
      <c r="C18" s="136"/>
      <c r="D18" s="137" t="s">
        <v>112</v>
      </c>
      <c r="E18" s="135"/>
      <c r="F18" s="134">
        <f t="shared" si="0"/>
        <v>0</v>
      </c>
      <c r="G18" s="133">
        <f t="shared" si="1"/>
        <v>0</v>
      </c>
      <c r="H18" s="129" t="str">
        <f t="shared" si="2"/>
        <v/>
      </c>
      <c r="I18" s="21"/>
      <c r="J18" s="21"/>
      <c r="K18" s="21"/>
      <c r="L18" s="21"/>
      <c r="M18" s="21"/>
      <c r="N18" s="21"/>
      <c r="O18" s="21"/>
      <c r="P18" s="21"/>
      <c r="Q18" s="21"/>
      <c r="R18" s="21"/>
      <c r="S18" s="21"/>
      <c r="T18" s="21"/>
      <c r="U18" s="21"/>
      <c r="V18" s="21"/>
      <c r="W18" s="21"/>
      <c r="X18" s="21"/>
      <c r="Y18" s="21"/>
      <c r="Z18" s="21"/>
      <c r="AA18" s="3"/>
      <c r="AB18" s="3"/>
    </row>
    <row r="19" spans="2:41" s="2" customFormat="1" x14ac:dyDescent="0.2">
      <c r="B19" s="298"/>
      <c r="C19" s="136"/>
      <c r="D19" s="137" t="s">
        <v>111</v>
      </c>
      <c r="E19" s="135"/>
      <c r="F19" s="134">
        <f t="shared" si="0"/>
        <v>0</v>
      </c>
      <c r="G19" s="133">
        <f t="shared" si="1"/>
        <v>0</v>
      </c>
      <c r="H19" s="129" t="str">
        <f t="shared" si="2"/>
        <v/>
      </c>
      <c r="I19" s="21"/>
      <c r="J19" s="21"/>
      <c r="K19" s="21"/>
      <c r="L19" s="21"/>
      <c r="M19" s="21"/>
      <c r="N19" s="21"/>
      <c r="O19" s="21"/>
      <c r="P19" s="21"/>
      <c r="Q19" s="21"/>
      <c r="R19" s="21"/>
      <c r="S19" s="21"/>
      <c r="T19" s="21"/>
      <c r="U19" s="21"/>
      <c r="V19" s="21"/>
      <c r="W19" s="21"/>
      <c r="X19" s="21"/>
      <c r="Y19" s="21"/>
      <c r="Z19" s="21"/>
      <c r="AA19" s="3"/>
      <c r="AB19" s="3"/>
    </row>
    <row r="20" spans="2:41" s="2" customFormat="1" x14ac:dyDescent="0.2">
      <c r="B20" s="298"/>
      <c r="C20" s="136"/>
      <c r="D20" s="137" t="s">
        <v>110</v>
      </c>
      <c r="E20" s="135"/>
      <c r="F20" s="134">
        <f t="shared" si="0"/>
        <v>0</v>
      </c>
      <c r="G20" s="133">
        <f t="shared" si="1"/>
        <v>0</v>
      </c>
      <c r="H20" s="129" t="str">
        <f t="shared" si="2"/>
        <v/>
      </c>
      <c r="I20" s="21"/>
      <c r="J20" s="21"/>
      <c r="K20" s="21"/>
      <c r="L20" s="21"/>
      <c r="M20" s="21"/>
      <c r="N20" s="21"/>
      <c r="O20" s="21"/>
      <c r="P20" s="21"/>
      <c r="Q20" s="21"/>
      <c r="R20" s="21"/>
      <c r="S20" s="21"/>
      <c r="T20" s="21"/>
      <c r="U20" s="21"/>
      <c r="V20" s="21"/>
      <c r="W20" s="21"/>
      <c r="X20" s="21"/>
      <c r="Y20" s="21"/>
      <c r="Z20" s="21"/>
      <c r="AA20" s="3"/>
      <c r="AB20" s="3"/>
    </row>
    <row r="21" spans="2:41" s="2" customFormat="1" x14ac:dyDescent="0.2">
      <c r="B21" s="298"/>
      <c r="C21" s="136"/>
      <c r="D21" s="137" t="s">
        <v>109</v>
      </c>
      <c r="E21" s="135"/>
      <c r="F21" s="134">
        <f t="shared" si="0"/>
        <v>0</v>
      </c>
      <c r="G21" s="133">
        <f t="shared" si="1"/>
        <v>0</v>
      </c>
      <c r="H21" s="129" t="str">
        <f t="shared" si="2"/>
        <v/>
      </c>
      <c r="I21" s="21"/>
      <c r="J21" s="21"/>
      <c r="K21" s="21"/>
      <c r="L21" s="21"/>
      <c r="M21" s="21"/>
      <c r="N21" s="21"/>
      <c r="O21" s="21"/>
      <c r="P21" s="21"/>
      <c r="Q21" s="21"/>
      <c r="R21" s="21"/>
      <c r="S21" s="21"/>
      <c r="T21" s="21"/>
      <c r="U21" s="21"/>
      <c r="V21" s="21"/>
      <c r="W21" s="21"/>
      <c r="X21" s="21"/>
      <c r="Y21" s="21"/>
      <c r="Z21" s="21"/>
      <c r="AA21" s="3"/>
      <c r="AB21" s="3"/>
    </row>
    <row r="22" spans="2:41" s="2" customFormat="1" x14ac:dyDescent="0.2">
      <c r="B22" s="299"/>
      <c r="C22" s="136"/>
      <c r="D22" s="137" t="s">
        <v>108</v>
      </c>
      <c r="E22" s="135"/>
      <c r="F22" s="134">
        <f t="shared" si="0"/>
        <v>0</v>
      </c>
      <c r="G22" s="133">
        <f t="shared" si="1"/>
        <v>0</v>
      </c>
      <c r="H22" s="129" t="str">
        <f t="shared" si="2"/>
        <v/>
      </c>
      <c r="I22" s="23"/>
      <c r="J22" s="21"/>
      <c r="K22" s="21"/>
      <c r="L22" s="21"/>
      <c r="M22" s="21"/>
      <c r="N22" s="21"/>
      <c r="O22" s="21"/>
      <c r="P22" s="21"/>
      <c r="Q22" s="21"/>
      <c r="R22" s="21"/>
      <c r="S22" s="21"/>
      <c r="T22" s="21"/>
      <c r="U22" s="21"/>
      <c r="V22" s="21"/>
      <c r="W22" s="21"/>
      <c r="X22" s="21"/>
      <c r="Y22" s="21"/>
      <c r="Z22" s="21"/>
      <c r="AA22" s="3"/>
      <c r="AB22" s="3"/>
    </row>
    <row r="23" spans="2:41" s="2" customFormat="1" hidden="1" outlineLevel="1" x14ac:dyDescent="0.2">
      <c r="B23" s="136"/>
      <c r="C23" s="136"/>
      <c r="D23" s="82" t="s">
        <v>107</v>
      </c>
      <c r="E23" s="135"/>
      <c r="F23" s="134">
        <f t="shared" si="0"/>
        <v>0</v>
      </c>
      <c r="G23" s="133">
        <f t="shared" si="1"/>
        <v>0</v>
      </c>
      <c r="H23" s="129" t="str">
        <f t="shared" si="2"/>
        <v/>
      </c>
      <c r="I23" s="23"/>
      <c r="J23" s="21"/>
      <c r="K23" s="21"/>
      <c r="L23" s="21"/>
      <c r="M23" s="21"/>
      <c r="N23" s="21"/>
      <c r="O23" s="21"/>
      <c r="P23" s="21"/>
      <c r="Q23" s="21"/>
      <c r="R23" s="21"/>
      <c r="S23" s="21"/>
      <c r="T23" s="21"/>
      <c r="U23" s="21"/>
      <c r="V23" s="21"/>
      <c r="W23" s="21"/>
      <c r="X23" s="21"/>
      <c r="Y23" s="21"/>
      <c r="Z23" s="21"/>
      <c r="AA23" s="3"/>
      <c r="AB23" s="3"/>
    </row>
    <row r="24" spans="2:41" s="2" customFormat="1" hidden="1" outlineLevel="1" x14ac:dyDescent="0.2">
      <c r="B24" s="136"/>
      <c r="C24" s="136"/>
      <c r="D24" s="82" t="s">
        <v>106</v>
      </c>
      <c r="E24" s="135"/>
      <c r="F24" s="134">
        <f t="shared" si="0"/>
        <v>0</v>
      </c>
      <c r="G24" s="133">
        <f t="shared" si="1"/>
        <v>0</v>
      </c>
      <c r="H24" s="129" t="str">
        <f t="shared" si="2"/>
        <v/>
      </c>
      <c r="I24" s="23"/>
      <c r="J24" s="21"/>
      <c r="K24" s="21"/>
      <c r="L24" s="21"/>
      <c r="M24" s="21"/>
      <c r="N24" s="21"/>
      <c r="O24" s="21"/>
      <c r="P24" s="21"/>
      <c r="Q24" s="21"/>
      <c r="R24" s="21"/>
      <c r="S24" s="21"/>
      <c r="T24" s="21"/>
      <c r="U24" s="21"/>
      <c r="V24" s="21"/>
      <c r="W24" s="21"/>
      <c r="X24" s="21"/>
      <c r="Y24" s="21"/>
      <c r="Z24" s="21"/>
      <c r="AA24" s="3"/>
      <c r="AB24" s="3"/>
    </row>
    <row r="25" spans="2:41" s="2" customFormat="1" hidden="1" outlineLevel="1" x14ac:dyDescent="0.2">
      <c r="B25" s="136"/>
      <c r="C25" s="136"/>
      <c r="D25" s="82" t="s">
        <v>105</v>
      </c>
      <c r="E25" s="135"/>
      <c r="F25" s="134">
        <f t="shared" si="0"/>
        <v>0</v>
      </c>
      <c r="G25" s="133">
        <f t="shared" si="1"/>
        <v>0</v>
      </c>
      <c r="H25" s="129" t="str">
        <f t="shared" si="2"/>
        <v/>
      </c>
      <c r="I25" s="23"/>
      <c r="J25" s="21"/>
      <c r="K25" s="21"/>
      <c r="L25" s="21"/>
      <c r="M25" s="21"/>
      <c r="N25" s="21"/>
      <c r="O25" s="21"/>
      <c r="P25" s="21"/>
      <c r="Q25" s="21"/>
      <c r="R25" s="21"/>
      <c r="S25" s="21"/>
      <c r="T25" s="21"/>
      <c r="U25" s="21"/>
      <c r="V25" s="21"/>
      <c r="W25" s="21"/>
      <c r="X25" s="21"/>
      <c r="Y25" s="21"/>
      <c r="Z25" s="21"/>
      <c r="AA25" s="3"/>
      <c r="AB25" s="3"/>
    </row>
    <row r="26" spans="2:41" s="2" customFormat="1" hidden="1" outlineLevel="1" x14ac:dyDescent="0.2">
      <c r="B26" s="136"/>
      <c r="C26" s="136"/>
      <c r="D26" s="82" t="s">
        <v>104</v>
      </c>
      <c r="E26" s="135"/>
      <c r="F26" s="134">
        <f t="shared" si="0"/>
        <v>0</v>
      </c>
      <c r="G26" s="133">
        <f t="shared" si="1"/>
        <v>0</v>
      </c>
      <c r="H26" s="129" t="str">
        <f t="shared" si="2"/>
        <v/>
      </c>
      <c r="I26" s="23"/>
      <c r="J26" s="21"/>
      <c r="K26" s="21"/>
      <c r="L26" s="21"/>
      <c r="M26" s="21"/>
      <c r="N26" s="21"/>
      <c r="O26" s="21"/>
      <c r="P26" s="21"/>
      <c r="Q26" s="21"/>
      <c r="R26" s="21"/>
      <c r="S26" s="21"/>
      <c r="T26" s="21"/>
      <c r="U26" s="21"/>
      <c r="V26" s="21"/>
      <c r="W26" s="21"/>
      <c r="X26" s="21"/>
      <c r="Y26" s="21"/>
      <c r="Z26" s="21"/>
      <c r="AA26" s="3"/>
      <c r="AB26" s="3"/>
    </row>
    <row r="27" spans="2:41" s="2" customFormat="1" hidden="1" outlineLevel="1" x14ac:dyDescent="0.2">
      <c r="B27" s="136"/>
      <c r="C27" s="136"/>
      <c r="D27" s="82" t="s">
        <v>103</v>
      </c>
      <c r="E27" s="135"/>
      <c r="F27" s="134">
        <f t="shared" si="0"/>
        <v>0</v>
      </c>
      <c r="G27" s="133">
        <f t="shared" si="1"/>
        <v>0</v>
      </c>
      <c r="H27" s="129" t="str">
        <f t="shared" si="2"/>
        <v/>
      </c>
      <c r="I27" s="23"/>
      <c r="J27" s="21"/>
      <c r="K27" s="21"/>
      <c r="L27" s="21"/>
      <c r="M27" s="21"/>
      <c r="N27" s="21"/>
      <c r="O27" s="21"/>
      <c r="P27" s="21"/>
      <c r="Q27" s="21"/>
      <c r="R27" s="21"/>
      <c r="S27" s="21"/>
      <c r="T27" s="21"/>
      <c r="U27" s="21"/>
      <c r="V27" s="21"/>
      <c r="W27" s="21"/>
      <c r="X27" s="21"/>
      <c r="Y27" s="21"/>
      <c r="Z27" s="21"/>
      <c r="AA27" s="3"/>
      <c r="AB27" s="3"/>
    </row>
    <row r="28" spans="2:41" s="2" customFormat="1" ht="16" collapsed="1" thickBot="1" x14ac:dyDescent="0.25">
      <c r="B28" s="3"/>
      <c r="C28" s="3"/>
      <c r="D28" s="78"/>
      <c r="E28" s="132"/>
      <c r="F28" s="131" t="s">
        <v>65</v>
      </c>
      <c r="G28" s="130">
        <f>+SUM(G13:G27)</f>
        <v>0</v>
      </c>
      <c r="H28" s="129"/>
      <c r="I28" s="21"/>
      <c r="J28" s="21"/>
      <c r="K28" s="21"/>
      <c r="L28" s="21"/>
      <c r="M28" s="21"/>
      <c r="N28" s="21"/>
      <c r="O28" s="21"/>
      <c r="P28" s="21"/>
      <c r="Q28" s="21"/>
      <c r="R28" s="21"/>
      <c r="S28" s="21"/>
      <c r="T28" s="21"/>
      <c r="U28" s="21"/>
      <c r="V28" s="21"/>
      <c r="W28" s="21"/>
      <c r="X28" s="21"/>
      <c r="Y28" s="21"/>
      <c r="Z28" s="21"/>
      <c r="AA28" s="3"/>
      <c r="AB28" s="3"/>
    </row>
    <row r="29" spans="2:41" s="2" customFormat="1" ht="16" thickBot="1" x14ac:dyDescent="0.25">
      <c r="B29" s="3"/>
      <c r="C29" s="3"/>
      <c r="D29" s="16"/>
      <c r="E29" s="14"/>
      <c r="F29" s="3"/>
      <c r="G29" s="13"/>
      <c r="H29" s="21"/>
      <c r="I29" s="3"/>
      <c r="J29" s="3"/>
      <c r="K29" s="3"/>
    </row>
    <row r="30" spans="2:41" s="121" customFormat="1" ht="32" x14ac:dyDescent="0.2">
      <c r="B30" s="128"/>
      <c r="C30" s="128"/>
      <c r="D30" s="127" t="s">
        <v>59</v>
      </c>
      <c r="E30" s="125" t="s">
        <v>102</v>
      </c>
      <c r="F30" s="126" t="s">
        <v>101</v>
      </c>
      <c r="G30" s="125" t="s">
        <v>100</v>
      </c>
      <c r="H30" s="125" t="s">
        <v>99</v>
      </c>
      <c r="I30" s="124" t="s">
        <v>98</v>
      </c>
      <c r="J30" s="123"/>
      <c r="K30" s="123"/>
      <c r="L30" s="123"/>
      <c r="M30" s="123"/>
      <c r="N30" s="123"/>
      <c r="O30" s="123"/>
      <c r="P30" s="123"/>
      <c r="Q30" s="123"/>
      <c r="R30" s="123"/>
      <c r="S30" s="123"/>
      <c r="T30" s="123"/>
      <c r="U30" s="123"/>
      <c r="V30" s="123"/>
      <c r="W30" s="123"/>
      <c r="X30" s="122"/>
      <c r="Y30" s="122"/>
      <c r="Z30" s="122"/>
      <c r="AA30" s="122"/>
      <c r="AB30" s="122"/>
      <c r="AC30" s="122"/>
      <c r="AD30" s="122"/>
      <c r="AE30" s="122"/>
      <c r="AF30" s="122"/>
      <c r="AG30" s="122"/>
      <c r="AH30" s="122"/>
      <c r="AI30" s="122"/>
      <c r="AJ30" s="122"/>
      <c r="AK30" s="122"/>
      <c r="AL30" s="122"/>
      <c r="AM30" s="122"/>
      <c r="AN30" s="122"/>
    </row>
    <row r="31" spans="2:41" s="111" customFormat="1" x14ac:dyDescent="0.2">
      <c r="B31" s="120"/>
      <c r="C31" s="120"/>
      <c r="D31" s="119" t="s">
        <v>97</v>
      </c>
      <c r="E31" s="113">
        <v>7500</v>
      </c>
      <c r="F31" s="118">
        <v>10</v>
      </c>
      <c r="G31" s="117">
        <v>5</v>
      </c>
      <c r="H31" s="116">
        <v>23</v>
      </c>
      <c r="I31" s="115">
        <f>+(E31*F31)/G31*H31/12</f>
        <v>28750</v>
      </c>
      <c r="J31" s="114"/>
      <c r="K31" s="113"/>
      <c r="L31" s="113"/>
      <c r="M31" s="113"/>
      <c r="N31" s="113"/>
      <c r="O31" s="113"/>
      <c r="P31" s="113"/>
      <c r="Q31" s="113"/>
      <c r="R31" s="113"/>
      <c r="S31" s="113"/>
      <c r="T31" s="113"/>
      <c r="U31" s="113"/>
      <c r="V31" s="113"/>
      <c r="W31" s="113"/>
      <c r="X31" s="112"/>
      <c r="Y31" s="112"/>
      <c r="Z31" s="112"/>
      <c r="AA31" s="112"/>
      <c r="AB31" s="112"/>
      <c r="AC31" s="112"/>
      <c r="AD31" s="112"/>
      <c r="AE31" s="112"/>
      <c r="AF31" s="112"/>
      <c r="AG31" s="112"/>
      <c r="AH31" s="112"/>
      <c r="AI31" s="112"/>
      <c r="AJ31" s="112"/>
      <c r="AK31" s="112"/>
      <c r="AL31" s="112"/>
      <c r="AM31" s="112"/>
      <c r="AN31" s="112"/>
    </row>
    <row r="32" spans="2:41" ht="15" customHeight="1" x14ac:dyDescent="0.2">
      <c r="B32" s="297" t="s">
        <v>40</v>
      </c>
      <c r="D32" s="82" t="s">
        <v>96</v>
      </c>
      <c r="E32" s="41"/>
      <c r="F32" s="110"/>
      <c r="G32" s="81"/>
      <c r="H32" s="108">
        <f t="shared" ref="H32:H41" si="3">+VLOOKUP(D32,$D$65:$Y$74,22,FALSE)</f>
        <v>0</v>
      </c>
      <c r="I32" s="107" t="str">
        <f t="shared" ref="I32:I41" si="4">+IFERROR((E32*F32)/G32*H32/12,"-")</f>
        <v>-</v>
      </c>
      <c r="J32" s="102"/>
      <c r="K32" s="102"/>
      <c r="L32" s="102"/>
      <c r="M32" s="102"/>
      <c r="N32" s="102"/>
      <c r="O32" s="102"/>
      <c r="P32" s="102"/>
      <c r="Q32" s="102"/>
      <c r="R32" s="102"/>
      <c r="S32" s="102"/>
      <c r="T32" s="102"/>
      <c r="U32" s="102"/>
      <c r="V32" s="102"/>
      <c r="W32" s="102"/>
      <c r="AO32" s="1"/>
    </row>
    <row r="33" spans="2:49" x14ac:dyDescent="0.2">
      <c r="B33" s="298"/>
      <c r="D33" s="82" t="s">
        <v>95</v>
      </c>
      <c r="E33" s="41"/>
      <c r="F33" s="109"/>
      <c r="G33" s="81"/>
      <c r="H33" s="108">
        <f t="shared" si="3"/>
        <v>0</v>
      </c>
      <c r="I33" s="107" t="str">
        <f t="shared" si="4"/>
        <v>-</v>
      </c>
      <c r="J33" s="102"/>
      <c r="K33" s="102"/>
      <c r="L33" s="102"/>
      <c r="M33" s="102"/>
      <c r="N33" s="102"/>
      <c r="O33" s="102"/>
      <c r="P33" s="102"/>
      <c r="Q33" s="102"/>
      <c r="R33" s="102"/>
      <c r="S33" s="102"/>
      <c r="T33" s="102"/>
      <c r="U33" s="102"/>
      <c r="V33" s="102"/>
      <c r="W33" s="102"/>
      <c r="AO33" s="1"/>
    </row>
    <row r="34" spans="2:49" x14ac:dyDescent="0.2">
      <c r="B34" s="298"/>
      <c r="D34" s="82" t="s">
        <v>94</v>
      </c>
      <c r="E34" s="41"/>
      <c r="F34" s="109"/>
      <c r="G34" s="81"/>
      <c r="H34" s="108">
        <f t="shared" si="3"/>
        <v>0</v>
      </c>
      <c r="I34" s="107" t="str">
        <f t="shared" si="4"/>
        <v>-</v>
      </c>
      <c r="J34" s="102"/>
      <c r="K34" s="102"/>
      <c r="L34" s="102"/>
      <c r="M34" s="102"/>
      <c r="N34" s="102"/>
      <c r="O34" s="102"/>
      <c r="P34" s="102"/>
      <c r="Q34" s="102"/>
      <c r="R34" s="102"/>
      <c r="S34" s="102"/>
      <c r="T34" s="102"/>
      <c r="U34" s="102"/>
      <c r="V34" s="102"/>
      <c r="W34" s="102"/>
      <c r="AO34" s="1"/>
    </row>
    <row r="35" spans="2:49" x14ac:dyDescent="0.2">
      <c r="B35" s="298"/>
      <c r="D35" s="82" t="s">
        <v>93</v>
      </c>
      <c r="E35" s="41"/>
      <c r="F35" s="109"/>
      <c r="G35" s="81"/>
      <c r="H35" s="108">
        <f t="shared" si="3"/>
        <v>0</v>
      </c>
      <c r="I35" s="107" t="str">
        <f t="shared" si="4"/>
        <v>-</v>
      </c>
      <c r="J35" s="102"/>
      <c r="K35" s="102"/>
      <c r="L35" s="102"/>
      <c r="M35" s="102"/>
      <c r="N35" s="102"/>
      <c r="O35" s="102"/>
      <c r="P35" s="102"/>
      <c r="Q35" s="102"/>
      <c r="R35" s="102"/>
      <c r="S35" s="102"/>
      <c r="T35" s="102"/>
      <c r="U35" s="102"/>
      <c r="V35" s="102"/>
      <c r="W35" s="102"/>
      <c r="AO35" s="1"/>
    </row>
    <row r="36" spans="2:49" x14ac:dyDescent="0.2">
      <c r="B36" s="298"/>
      <c r="D36" s="82" t="s">
        <v>92</v>
      </c>
      <c r="E36" s="41"/>
      <c r="F36" s="109"/>
      <c r="G36" s="81"/>
      <c r="H36" s="108">
        <f t="shared" si="3"/>
        <v>0</v>
      </c>
      <c r="I36" s="107" t="str">
        <f t="shared" si="4"/>
        <v>-</v>
      </c>
      <c r="J36" s="102"/>
      <c r="K36" s="102"/>
      <c r="L36" s="102"/>
      <c r="M36" s="102"/>
      <c r="N36" s="102"/>
      <c r="O36" s="102"/>
      <c r="P36" s="102"/>
      <c r="Q36" s="102"/>
      <c r="R36" s="102"/>
      <c r="S36" s="102"/>
      <c r="T36" s="102"/>
      <c r="U36" s="102"/>
      <c r="V36" s="102"/>
      <c r="W36" s="102"/>
      <c r="AO36" s="1"/>
    </row>
    <row r="37" spans="2:49" ht="15" hidden="1" customHeight="1" outlineLevel="1" x14ac:dyDescent="0.2">
      <c r="B37" s="298"/>
      <c r="D37" s="82" t="s">
        <v>91</v>
      </c>
      <c r="E37" s="41"/>
      <c r="F37" s="109"/>
      <c r="G37" s="81"/>
      <c r="H37" s="108">
        <f t="shared" si="3"/>
        <v>0</v>
      </c>
      <c r="I37" s="107" t="str">
        <f t="shared" si="4"/>
        <v>-</v>
      </c>
      <c r="J37" s="102"/>
      <c r="K37" s="102"/>
      <c r="L37" s="102"/>
      <c r="M37" s="102"/>
      <c r="N37" s="102"/>
      <c r="O37" s="102"/>
      <c r="P37" s="102"/>
      <c r="Q37" s="102"/>
      <c r="R37" s="102"/>
      <c r="S37" s="102"/>
      <c r="T37" s="102"/>
      <c r="U37" s="102"/>
      <c r="V37" s="102"/>
      <c r="W37" s="102"/>
      <c r="AO37" s="1"/>
    </row>
    <row r="38" spans="2:49" ht="15" hidden="1" customHeight="1" outlineLevel="1" x14ac:dyDescent="0.2">
      <c r="B38" s="298"/>
      <c r="D38" s="82" t="s">
        <v>90</v>
      </c>
      <c r="E38" s="41"/>
      <c r="F38" s="109"/>
      <c r="G38" s="81"/>
      <c r="H38" s="108">
        <f t="shared" si="3"/>
        <v>0</v>
      </c>
      <c r="I38" s="107" t="str">
        <f t="shared" si="4"/>
        <v>-</v>
      </c>
      <c r="J38" s="102"/>
      <c r="K38" s="102"/>
      <c r="L38" s="102"/>
      <c r="M38" s="102"/>
      <c r="N38" s="102"/>
      <c r="O38" s="102"/>
      <c r="P38" s="102"/>
      <c r="Q38" s="102"/>
      <c r="R38" s="102"/>
      <c r="S38" s="102"/>
      <c r="T38" s="102"/>
      <c r="U38" s="102"/>
      <c r="V38" s="102"/>
      <c r="W38" s="102"/>
      <c r="AO38" s="1"/>
    </row>
    <row r="39" spans="2:49" ht="15" hidden="1" customHeight="1" outlineLevel="1" x14ac:dyDescent="0.2">
      <c r="B39" s="298"/>
      <c r="D39" s="82" t="s">
        <v>89</v>
      </c>
      <c r="E39" s="41"/>
      <c r="F39" s="109"/>
      <c r="G39" s="81"/>
      <c r="H39" s="108">
        <f t="shared" si="3"/>
        <v>0</v>
      </c>
      <c r="I39" s="107" t="str">
        <f t="shared" si="4"/>
        <v>-</v>
      </c>
      <c r="J39" s="102"/>
      <c r="K39" s="102"/>
      <c r="L39" s="102"/>
      <c r="M39" s="102"/>
      <c r="N39" s="102"/>
      <c r="O39" s="102"/>
      <c r="P39" s="102"/>
      <c r="Q39" s="102"/>
      <c r="R39" s="102"/>
      <c r="S39" s="102"/>
      <c r="T39" s="102"/>
      <c r="U39" s="102"/>
      <c r="V39" s="102"/>
      <c r="W39" s="102"/>
      <c r="AO39" s="1"/>
    </row>
    <row r="40" spans="2:49" ht="15" hidden="1" customHeight="1" outlineLevel="1" x14ac:dyDescent="0.2">
      <c r="B40" s="298"/>
      <c r="D40" s="82" t="s">
        <v>88</v>
      </c>
      <c r="E40" s="41"/>
      <c r="F40" s="109"/>
      <c r="G40" s="81"/>
      <c r="H40" s="108">
        <f t="shared" si="3"/>
        <v>0</v>
      </c>
      <c r="I40" s="107" t="str">
        <f t="shared" si="4"/>
        <v>-</v>
      </c>
      <c r="J40" s="102"/>
      <c r="K40" s="102"/>
      <c r="L40" s="102"/>
      <c r="M40" s="102"/>
      <c r="N40" s="102"/>
      <c r="O40" s="102"/>
      <c r="P40" s="102"/>
      <c r="Q40" s="102"/>
      <c r="R40" s="102"/>
      <c r="S40" s="102"/>
      <c r="T40" s="102"/>
      <c r="U40" s="102"/>
      <c r="V40" s="102"/>
      <c r="W40" s="102"/>
      <c r="AO40" s="1"/>
    </row>
    <row r="41" spans="2:49" ht="15" hidden="1" customHeight="1" outlineLevel="1" x14ac:dyDescent="0.2">
      <c r="B41" s="299"/>
      <c r="D41" s="82" t="s">
        <v>87</v>
      </c>
      <c r="E41" s="41"/>
      <c r="F41" s="109"/>
      <c r="G41" s="81"/>
      <c r="H41" s="108">
        <f t="shared" si="3"/>
        <v>0</v>
      </c>
      <c r="I41" s="107" t="str">
        <f t="shared" si="4"/>
        <v>-</v>
      </c>
      <c r="J41" s="102"/>
      <c r="K41" s="102"/>
      <c r="L41" s="102"/>
      <c r="M41" s="102"/>
      <c r="N41" s="102"/>
      <c r="O41" s="102"/>
      <c r="P41" s="102"/>
      <c r="Q41" s="102"/>
      <c r="R41" s="102"/>
      <c r="S41" s="102"/>
      <c r="T41" s="102"/>
      <c r="U41" s="102"/>
      <c r="V41" s="102"/>
      <c r="W41" s="102"/>
      <c r="AO41" s="1"/>
    </row>
    <row r="42" spans="2:49" ht="33" collapsed="1" thickBot="1" x14ac:dyDescent="0.25">
      <c r="D42" s="106" t="s">
        <v>56</v>
      </c>
      <c r="E42" s="105"/>
      <c r="F42" s="105"/>
      <c r="G42" s="105"/>
      <c r="H42" s="104"/>
      <c r="I42" s="103">
        <f>SUM(I32:I41)</f>
        <v>0</v>
      </c>
      <c r="J42" s="102"/>
      <c r="K42" s="21"/>
      <c r="L42" s="21"/>
      <c r="M42" s="21"/>
      <c r="N42" s="21"/>
      <c r="O42" s="21"/>
      <c r="P42" s="21"/>
      <c r="Q42" s="21"/>
      <c r="R42" s="21"/>
      <c r="S42" s="21"/>
      <c r="T42" s="21"/>
      <c r="U42" s="21"/>
      <c r="V42" s="21"/>
      <c r="W42" s="21"/>
      <c r="AO42" s="1"/>
    </row>
    <row r="43" spans="2:49" s="2" customFormat="1" ht="16" thickBot="1" x14ac:dyDescent="0.25">
      <c r="B43" s="3"/>
      <c r="C43" s="3"/>
      <c r="D43" s="16"/>
      <c r="E43" s="101"/>
      <c r="F43" s="100"/>
      <c r="G43" s="99"/>
      <c r="H43" s="21"/>
      <c r="I43" s="21"/>
      <c r="J43" s="21"/>
      <c r="K43" s="21"/>
      <c r="L43" s="21"/>
      <c r="M43" s="21"/>
      <c r="N43" s="21"/>
      <c r="O43" s="21"/>
      <c r="P43" s="21"/>
      <c r="Q43" s="21"/>
      <c r="R43" s="21"/>
      <c r="S43" s="21"/>
      <c r="T43" s="21"/>
      <c r="U43" s="21"/>
      <c r="V43" s="21"/>
      <c r="W43" s="21"/>
      <c r="X43" s="21"/>
      <c r="Y43" s="21"/>
      <c r="Z43" s="21"/>
      <c r="AA43" s="3"/>
      <c r="AB43" s="3"/>
    </row>
    <row r="44" spans="2:49" s="19" customFormat="1" ht="21.75" customHeight="1" x14ac:dyDescent="0.2">
      <c r="B44" s="64"/>
      <c r="C44" s="64"/>
      <c r="D44" s="98" t="s">
        <v>86</v>
      </c>
      <c r="E44" s="97" t="s">
        <v>85</v>
      </c>
      <c r="F44" s="97" t="s">
        <v>84</v>
      </c>
      <c r="G44" s="97" t="s">
        <v>83</v>
      </c>
      <c r="H44" s="97" t="s">
        <v>82</v>
      </c>
      <c r="I44" s="97" t="s">
        <v>81</v>
      </c>
      <c r="J44" s="97" t="s">
        <v>80</v>
      </c>
      <c r="K44" s="97" t="s">
        <v>79</v>
      </c>
      <c r="L44" s="97" t="s">
        <v>78</v>
      </c>
      <c r="M44" s="97" t="s">
        <v>77</v>
      </c>
      <c r="N44" s="97" t="s">
        <v>76</v>
      </c>
      <c r="O44" s="97" t="s">
        <v>75</v>
      </c>
      <c r="P44" s="97" t="s">
        <v>74</v>
      </c>
      <c r="Q44" s="97" t="s">
        <v>73</v>
      </c>
      <c r="R44" s="97" t="s">
        <v>72</v>
      </c>
      <c r="S44" s="97" t="s">
        <v>71</v>
      </c>
      <c r="T44" s="97" t="s">
        <v>70</v>
      </c>
      <c r="U44" s="97" t="s">
        <v>69</v>
      </c>
      <c r="V44" s="97" t="s">
        <v>68</v>
      </c>
      <c r="W44" s="97" t="s">
        <v>67</v>
      </c>
      <c r="X44" s="97" t="s">
        <v>66</v>
      </c>
      <c r="Y44" s="96" t="s">
        <v>65</v>
      </c>
      <c r="Z44" s="64"/>
      <c r="AA44" s="59"/>
      <c r="AB44" s="59"/>
      <c r="AC44" s="59"/>
      <c r="AD44" s="59"/>
      <c r="AE44" s="59"/>
      <c r="AF44" s="59"/>
      <c r="AG44" s="59"/>
      <c r="AH44" s="59"/>
      <c r="AI44" s="59"/>
      <c r="AJ44" s="59"/>
      <c r="AK44" s="59"/>
      <c r="AL44" s="59"/>
      <c r="AM44" s="59"/>
      <c r="AN44" s="59"/>
      <c r="AO44" s="59"/>
      <c r="AP44" s="59"/>
      <c r="AQ44" s="59"/>
      <c r="AR44" s="59"/>
      <c r="AS44" s="59"/>
      <c r="AT44" s="59"/>
      <c r="AU44" s="59"/>
      <c r="AV44" s="59"/>
      <c r="AW44" s="59"/>
    </row>
    <row r="45" spans="2:49" ht="30.75" customHeight="1" x14ac:dyDescent="0.2">
      <c r="D45" s="95" t="s">
        <v>64</v>
      </c>
      <c r="E45" s="94" t="s">
        <v>63</v>
      </c>
      <c r="F45" s="94" t="s">
        <v>63</v>
      </c>
      <c r="G45" s="94" t="s">
        <v>63</v>
      </c>
      <c r="H45" s="94" t="s">
        <v>63</v>
      </c>
      <c r="I45" s="94" t="s">
        <v>63</v>
      </c>
      <c r="J45" s="94" t="s">
        <v>63</v>
      </c>
      <c r="K45" s="94" t="s">
        <v>63</v>
      </c>
      <c r="L45" s="94" t="s">
        <v>63</v>
      </c>
      <c r="M45" s="94" t="s">
        <v>62</v>
      </c>
      <c r="N45" s="94" t="s">
        <v>62</v>
      </c>
      <c r="O45" s="94" t="s">
        <v>62</v>
      </c>
      <c r="P45" s="94" t="s">
        <v>62</v>
      </c>
      <c r="Q45" s="94" t="s">
        <v>62</v>
      </c>
      <c r="R45" s="94" t="s">
        <v>62</v>
      </c>
      <c r="S45" s="94" t="s">
        <v>62</v>
      </c>
      <c r="T45" s="94" t="s">
        <v>62</v>
      </c>
      <c r="U45" s="94" t="s">
        <v>62</v>
      </c>
      <c r="V45" s="94" t="s">
        <v>62</v>
      </c>
      <c r="W45" s="94" t="s">
        <v>62</v>
      </c>
      <c r="X45" s="94" t="s">
        <v>62</v>
      </c>
      <c r="Y45" s="93"/>
      <c r="Z45" s="3"/>
      <c r="AP45" s="2"/>
      <c r="AQ45" s="2"/>
      <c r="AR45" s="2"/>
      <c r="AS45" s="2"/>
      <c r="AT45" s="2"/>
      <c r="AU45" s="2"/>
      <c r="AV45" s="2"/>
      <c r="AW45" s="2"/>
    </row>
    <row r="46" spans="2:49" ht="15" customHeight="1" x14ac:dyDescent="0.2">
      <c r="D46" s="88" t="str">
        <f t="shared" ref="D46:D60" si="5">+D13</f>
        <v>Name/category of collaborator 1</v>
      </c>
      <c r="E46" s="92"/>
      <c r="F46" s="92"/>
      <c r="G46" s="92"/>
      <c r="H46" s="92"/>
      <c r="I46" s="92"/>
      <c r="J46" s="92"/>
      <c r="K46" s="92"/>
      <c r="L46" s="92"/>
      <c r="M46" s="92"/>
      <c r="N46" s="92"/>
      <c r="O46" s="92"/>
      <c r="P46" s="92"/>
      <c r="Q46" s="92"/>
      <c r="R46" s="92"/>
      <c r="S46" s="92"/>
      <c r="T46" s="92"/>
      <c r="U46" s="92"/>
      <c r="V46" s="92"/>
      <c r="W46" s="92"/>
      <c r="X46" s="92"/>
      <c r="Y46" s="91">
        <f t="shared" ref="Y46:Y60" si="6">+SUM(E46:X46)</f>
        <v>0</v>
      </c>
      <c r="Z46" s="79"/>
      <c r="AP46" s="2"/>
      <c r="AQ46" s="2"/>
      <c r="AR46" s="2"/>
      <c r="AS46" s="2"/>
      <c r="AT46" s="2"/>
      <c r="AU46" s="2"/>
      <c r="AV46" s="2"/>
      <c r="AW46" s="2"/>
    </row>
    <row r="47" spans="2:49" ht="15" customHeight="1" x14ac:dyDescent="0.2">
      <c r="D47" s="88" t="str">
        <f t="shared" si="5"/>
        <v>Name/category of collaborator 2</v>
      </c>
      <c r="E47" s="92"/>
      <c r="F47" s="92"/>
      <c r="G47" s="92"/>
      <c r="H47" s="92"/>
      <c r="I47" s="92"/>
      <c r="J47" s="92"/>
      <c r="K47" s="92"/>
      <c r="L47" s="92"/>
      <c r="M47" s="92"/>
      <c r="N47" s="92"/>
      <c r="O47" s="92"/>
      <c r="P47" s="92"/>
      <c r="Q47" s="92"/>
      <c r="R47" s="92"/>
      <c r="S47" s="92"/>
      <c r="T47" s="92"/>
      <c r="U47" s="92"/>
      <c r="V47" s="92"/>
      <c r="W47" s="92"/>
      <c r="X47" s="92"/>
      <c r="Y47" s="91">
        <f t="shared" si="6"/>
        <v>0</v>
      </c>
      <c r="Z47" s="79"/>
      <c r="AP47" s="2"/>
      <c r="AQ47" s="2"/>
      <c r="AR47" s="2"/>
      <c r="AS47" s="2"/>
      <c r="AT47" s="2"/>
      <c r="AU47" s="2"/>
      <c r="AV47" s="2"/>
      <c r="AW47" s="2"/>
    </row>
    <row r="48" spans="2:49" ht="15" customHeight="1" x14ac:dyDescent="0.2">
      <c r="D48" s="88" t="str">
        <f t="shared" si="5"/>
        <v>Name/category of collaborator 3</v>
      </c>
      <c r="E48" s="92"/>
      <c r="F48" s="92"/>
      <c r="G48" s="92"/>
      <c r="H48" s="92"/>
      <c r="I48" s="92"/>
      <c r="J48" s="92"/>
      <c r="K48" s="92"/>
      <c r="L48" s="92"/>
      <c r="M48" s="92"/>
      <c r="N48" s="92"/>
      <c r="O48" s="92"/>
      <c r="P48" s="92"/>
      <c r="Q48" s="92"/>
      <c r="R48" s="92"/>
      <c r="S48" s="92"/>
      <c r="T48" s="92"/>
      <c r="U48" s="92"/>
      <c r="V48" s="92"/>
      <c r="W48" s="92"/>
      <c r="X48" s="92"/>
      <c r="Y48" s="91">
        <f t="shared" si="6"/>
        <v>0</v>
      </c>
      <c r="Z48" s="79"/>
      <c r="AP48" s="2"/>
      <c r="AQ48" s="2"/>
      <c r="AR48" s="2"/>
      <c r="AS48" s="2"/>
      <c r="AT48" s="2"/>
      <c r="AU48" s="2"/>
      <c r="AV48" s="2"/>
      <c r="AW48" s="2"/>
    </row>
    <row r="49" spans="4:49" ht="15" customHeight="1" x14ac:dyDescent="0.2">
      <c r="D49" s="88" t="str">
        <f t="shared" si="5"/>
        <v>Name/category of collaborator 4</v>
      </c>
      <c r="E49" s="92"/>
      <c r="F49" s="92"/>
      <c r="G49" s="92"/>
      <c r="H49" s="92"/>
      <c r="I49" s="92"/>
      <c r="J49" s="92"/>
      <c r="K49" s="92"/>
      <c r="L49" s="92"/>
      <c r="M49" s="92"/>
      <c r="N49" s="92"/>
      <c r="O49" s="92"/>
      <c r="P49" s="92"/>
      <c r="Q49" s="92"/>
      <c r="R49" s="92"/>
      <c r="S49" s="92"/>
      <c r="T49" s="92"/>
      <c r="U49" s="92"/>
      <c r="V49" s="92"/>
      <c r="W49" s="92"/>
      <c r="X49" s="92"/>
      <c r="Y49" s="91">
        <f t="shared" si="6"/>
        <v>0</v>
      </c>
      <c r="Z49" s="79"/>
      <c r="AP49" s="2"/>
      <c r="AQ49" s="2"/>
      <c r="AR49" s="2"/>
      <c r="AS49" s="2"/>
      <c r="AT49" s="2"/>
      <c r="AU49" s="2"/>
      <c r="AV49" s="2"/>
      <c r="AW49" s="2"/>
    </row>
    <row r="50" spans="4:49" ht="15" customHeight="1" x14ac:dyDescent="0.2">
      <c r="D50" s="88" t="str">
        <f t="shared" si="5"/>
        <v>Name/category of collaborator 5</v>
      </c>
      <c r="E50" s="92"/>
      <c r="F50" s="92"/>
      <c r="G50" s="92"/>
      <c r="H50" s="92"/>
      <c r="I50" s="92"/>
      <c r="J50" s="92"/>
      <c r="K50" s="92"/>
      <c r="L50" s="92"/>
      <c r="M50" s="92"/>
      <c r="N50" s="92"/>
      <c r="O50" s="92"/>
      <c r="P50" s="92"/>
      <c r="Q50" s="92"/>
      <c r="R50" s="92"/>
      <c r="S50" s="92"/>
      <c r="T50" s="92"/>
      <c r="U50" s="92"/>
      <c r="V50" s="92"/>
      <c r="W50" s="92"/>
      <c r="X50" s="92"/>
      <c r="Y50" s="91">
        <f t="shared" si="6"/>
        <v>0</v>
      </c>
      <c r="Z50" s="79"/>
      <c r="AP50" s="2"/>
      <c r="AQ50" s="2"/>
      <c r="AR50" s="2"/>
      <c r="AS50" s="2"/>
      <c r="AT50" s="2"/>
      <c r="AU50" s="2"/>
      <c r="AV50" s="2"/>
      <c r="AW50" s="2"/>
    </row>
    <row r="51" spans="4:49" ht="15" customHeight="1" x14ac:dyDescent="0.2">
      <c r="D51" s="88" t="str">
        <f t="shared" si="5"/>
        <v>Name/category of collaborator 6</v>
      </c>
      <c r="E51" s="92"/>
      <c r="F51" s="92"/>
      <c r="G51" s="92"/>
      <c r="H51" s="92"/>
      <c r="I51" s="92"/>
      <c r="J51" s="92"/>
      <c r="K51" s="92"/>
      <c r="L51" s="92"/>
      <c r="M51" s="92"/>
      <c r="N51" s="92"/>
      <c r="O51" s="92"/>
      <c r="P51" s="92"/>
      <c r="Q51" s="92"/>
      <c r="R51" s="92"/>
      <c r="S51" s="92"/>
      <c r="T51" s="92"/>
      <c r="U51" s="92"/>
      <c r="V51" s="92"/>
      <c r="W51" s="92"/>
      <c r="X51" s="92"/>
      <c r="Y51" s="91">
        <f t="shared" si="6"/>
        <v>0</v>
      </c>
      <c r="Z51" s="79"/>
      <c r="AP51" s="2"/>
      <c r="AQ51" s="2"/>
      <c r="AR51" s="2"/>
      <c r="AS51" s="2"/>
      <c r="AT51" s="2"/>
      <c r="AU51" s="2"/>
      <c r="AV51" s="2"/>
      <c r="AW51" s="2"/>
    </row>
    <row r="52" spans="4:49" ht="15" customHeight="1" x14ac:dyDescent="0.2">
      <c r="D52" s="88" t="str">
        <f t="shared" si="5"/>
        <v>Name/category of collaborator 7</v>
      </c>
      <c r="E52" s="92"/>
      <c r="F52" s="92"/>
      <c r="G52" s="92"/>
      <c r="H52" s="92"/>
      <c r="I52" s="92"/>
      <c r="J52" s="92"/>
      <c r="K52" s="92"/>
      <c r="L52" s="92"/>
      <c r="M52" s="92"/>
      <c r="N52" s="92"/>
      <c r="O52" s="92"/>
      <c r="P52" s="92"/>
      <c r="Q52" s="92"/>
      <c r="R52" s="92"/>
      <c r="S52" s="92"/>
      <c r="T52" s="92"/>
      <c r="U52" s="92"/>
      <c r="V52" s="92"/>
      <c r="W52" s="92"/>
      <c r="X52" s="92"/>
      <c r="Y52" s="91">
        <f t="shared" si="6"/>
        <v>0</v>
      </c>
      <c r="Z52" s="79"/>
      <c r="AP52" s="2"/>
      <c r="AQ52" s="2"/>
      <c r="AR52" s="2"/>
      <c r="AS52" s="2"/>
      <c r="AT52" s="2"/>
      <c r="AU52" s="2"/>
      <c r="AV52" s="2"/>
      <c r="AW52" s="2"/>
    </row>
    <row r="53" spans="4:49" ht="15" customHeight="1" x14ac:dyDescent="0.2">
      <c r="D53" s="88" t="str">
        <f t="shared" si="5"/>
        <v>Name/category of collaborator 8</v>
      </c>
      <c r="E53" s="92"/>
      <c r="F53" s="92"/>
      <c r="G53" s="92"/>
      <c r="H53" s="92"/>
      <c r="I53" s="92"/>
      <c r="J53" s="92"/>
      <c r="K53" s="92"/>
      <c r="L53" s="92"/>
      <c r="M53" s="92"/>
      <c r="N53" s="92"/>
      <c r="O53" s="92"/>
      <c r="P53" s="92"/>
      <c r="Q53" s="92"/>
      <c r="R53" s="92"/>
      <c r="S53" s="92"/>
      <c r="T53" s="92"/>
      <c r="U53" s="92"/>
      <c r="V53" s="92"/>
      <c r="W53" s="92"/>
      <c r="X53" s="92"/>
      <c r="Y53" s="91">
        <f t="shared" si="6"/>
        <v>0</v>
      </c>
      <c r="Z53" s="79"/>
      <c r="AP53" s="2"/>
      <c r="AQ53" s="2"/>
      <c r="AR53" s="2"/>
      <c r="AS53" s="2"/>
      <c r="AT53" s="2"/>
      <c r="AU53" s="2"/>
      <c r="AV53" s="2"/>
      <c r="AW53" s="2"/>
    </row>
    <row r="54" spans="4:49" ht="15" customHeight="1" x14ac:dyDescent="0.2">
      <c r="D54" s="88" t="str">
        <f t="shared" si="5"/>
        <v>Name/category of collaborator 9</v>
      </c>
      <c r="E54" s="92"/>
      <c r="F54" s="92"/>
      <c r="G54" s="92"/>
      <c r="H54" s="92"/>
      <c r="I54" s="92"/>
      <c r="J54" s="92"/>
      <c r="K54" s="92"/>
      <c r="L54" s="92"/>
      <c r="M54" s="92"/>
      <c r="N54" s="92"/>
      <c r="O54" s="92"/>
      <c r="P54" s="92"/>
      <c r="Q54" s="92"/>
      <c r="R54" s="92"/>
      <c r="S54" s="92"/>
      <c r="T54" s="92"/>
      <c r="U54" s="92"/>
      <c r="V54" s="92"/>
      <c r="W54" s="92"/>
      <c r="X54" s="92"/>
      <c r="Y54" s="91">
        <f t="shared" si="6"/>
        <v>0</v>
      </c>
      <c r="Z54" s="79"/>
      <c r="AP54" s="2"/>
      <c r="AQ54" s="2"/>
      <c r="AR54" s="2"/>
      <c r="AS54" s="2"/>
      <c r="AT54" s="2"/>
      <c r="AU54" s="2"/>
      <c r="AV54" s="2"/>
      <c r="AW54" s="2"/>
    </row>
    <row r="55" spans="4:49" ht="15" customHeight="1" x14ac:dyDescent="0.2">
      <c r="D55" s="88" t="str">
        <f t="shared" si="5"/>
        <v>Name/category of collaborator 10</v>
      </c>
      <c r="E55" s="92"/>
      <c r="F55" s="92"/>
      <c r="G55" s="92"/>
      <c r="H55" s="92"/>
      <c r="I55" s="92"/>
      <c r="J55" s="92"/>
      <c r="K55" s="92"/>
      <c r="L55" s="92"/>
      <c r="M55" s="92"/>
      <c r="N55" s="92"/>
      <c r="O55" s="92"/>
      <c r="P55" s="92"/>
      <c r="Q55" s="92"/>
      <c r="R55" s="92"/>
      <c r="S55" s="92"/>
      <c r="T55" s="92"/>
      <c r="U55" s="92"/>
      <c r="V55" s="92"/>
      <c r="W55" s="92"/>
      <c r="X55" s="92"/>
      <c r="Y55" s="91">
        <f t="shared" si="6"/>
        <v>0</v>
      </c>
      <c r="Z55" s="79"/>
      <c r="AP55" s="2"/>
      <c r="AQ55" s="2"/>
      <c r="AR55" s="2"/>
      <c r="AS55" s="2"/>
      <c r="AT55" s="2"/>
      <c r="AU55" s="2"/>
      <c r="AV55" s="2"/>
      <c r="AW55" s="2"/>
    </row>
    <row r="56" spans="4:49" ht="15" hidden="1" customHeight="1" outlineLevel="1" x14ac:dyDescent="0.2">
      <c r="D56" s="88" t="str">
        <f t="shared" si="5"/>
        <v>Nom/catégorie du collaborateur 11</v>
      </c>
      <c r="E56" s="92"/>
      <c r="F56" s="92"/>
      <c r="G56" s="92"/>
      <c r="H56" s="92"/>
      <c r="I56" s="92"/>
      <c r="J56" s="92"/>
      <c r="K56" s="92"/>
      <c r="L56" s="92"/>
      <c r="M56" s="92"/>
      <c r="N56" s="92"/>
      <c r="O56" s="92"/>
      <c r="P56" s="92"/>
      <c r="Q56" s="92"/>
      <c r="R56" s="92"/>
      <c r="S56" s="92"/>
      <c r="T56" s="92"/>
      <c r="U56" s="92"/>
      <c r="V56" s="92"/>
      <c r="W56" s="92"/>
      <c r="X56" s="92"/>
      <c r="Y56" s="91">
        <f t="shared" si="6"/>
        <v>0</v>
      </c>
      <c r="Z56" s="79"/>
      <c r="AP56" s="2"/>
      <c r="AQ56" s="2"/>
      <c r="AR56" s="2"/>
      <c r="AS56" s="2"/>
      <c r="AT56" s="2"/>
      <c r="AU56" s="2"/>
      <c r="AV56" s="2"/>
      <c r="AW56" s="2"/>
    </row>
    <row r="57" spans="4:49" ht="15" hidden="1" customHeight="1" outlineLevel="1" x14ac:dyDescent="0.2">
      <c r="D57" s="88" t="str">
        <f t="shared" si="5"/>
        <v>Nom/catégorie du collaborateur 12</v>
      </c>
      <c r="E57" s="92"/>
      <c r="F57" s="92"/>
      <c r="G57" s="92"/>
      <c r="H57" s="92"/>
      <c r="I57" s="92"/>
      <c r="J57" s="92"/>
      <c r="K57" s="92"/>
      <c r="L57" s="92"/>
      <c r="M57" s="92"/>
      <c r="N57" s="92"/>
      <c r="O57" s="92"/>
      <c r="P57" s="92"/>
      <c r="Q57" s="92"/>
      <c r="R57" s="92"/>
      <c r="S57" s="92"/>
      <c r="T57" s="92"/>
      <c r="U57" s="92"/>
      <c r="V57" s="92"/>
      <c r="W57" s="92"/>
      <c r="X57" s="92"/>
      <c r="Y57" s="91">
        <f t="shared" si="6"/>
        <v>0</v>
      </c>
      <c r="Z57" s="79"/>
      <c r="AP57" s="2"/>
      <c r="AQ57" s="2"/>
      <c r="AR57" s="2"/>
      <c r="AS57" s="2"/>
      <c r="AT57" s="2"/>
      <c r="AU57" s="2"/>
      <c r="AV57" s="2"/>
      <c r="AW57" s="2"/>
    </row>
    <row r="58" spans="4:49" ht="15" hidden="1" customHeight="1" outlineLevel="1" x14ac:dyDescent="0.2">
      <c r="D58" s="88" t="str">
        <f t="shared" si="5"/>
        <v>Nom/catégorie du collaborateur 13</v>
      </c>
      <c r="E58" s="92"/>
      <c r="F58" s="92"/>
      <c r="G58" s="92"/>
      <c r="H58" s="92"/>
      <c r="I58" s="92"/>
      <c r="J58" s="92"/>
      <c r="K58" s="92"/>
      <c r="L58" s="92"/>
      <c r="M58" s="92"/>
      <c r="N58" s="92"/>
      <c r="O58" s="92"/>
      <c r="P58" s="92"/>
      <c r="Q58" s="92"/>
      <c r="R58" s="92"/>
      <c r="S58" s="92"/>
      <c r="T58" s="92"/>
      <c r="U58" s="92"/>
      <c r="V58" s="92"/>
      <c r="W58" s="92"/>
      <c r="X58" s="92"/>
      <c r="Y58" s="91">
        <f t="shared" si="6"/>
        <v>0</v>
      </c>
      <c r="Z58" s="79"/>
      <c r="AP58" s="2"/>
      <c r="AQ58" s="2"/>
      <c r="AR58" s="2"/>
      <c r="AS58" s="2"/>
      <c r="AT58" s="2"/>
      <c r="AU58" s="2"/>
      <c r="AV58" s="2"/>
      <c r="AW58" s="2"/>
    </row>
    <row r="59" spans="4:49" ht="15" hidden="1" customHeight="1" outlineLevel="1" x14ac:dyDescent="0.2">
      <c r="D59" s="88" t="str">
        <f t="shared" si="5"/>
        <v>Nom/catégorie du collaborateur 14</v>
      </c>
      <c r="E59" s="92"/>
      <c r="F59" s="92"/>
      <c r="G59" s="92"/>
      <c r="H59" s="92"/>
      <c r="I59" s="92"/>
      <c r="J59" s="92"/>
      <c r="K59" s="92"/>
      <c r="L59" s="92"/>
      <c r="M59" s="92"/>
      <c r="N59" s="92"/>
      <c r="O59" s="92"/>
      <c r="P59" s="92"/>
      <c r="Q59" s="92"/>
      <c r="R59" s="92"/>
      <c r="S59" s="92"/>
      <c r="T59" s="92"/>
      <c r="U59" s="92"/>
      <c r="V59" s="92"/>
      <c r="W59" s="92"/>
      <c r="X59" s="92"/>
      <c r="Y59" s="91">
        <f t="shared" si="6"/>
        <v>0</v>
      </c>
      <c r="Z59" s="79"/>
      <c r="AP59" s="2"/>
      <c r="AQ59" s="2"/>
      <c r="AR59" s="2"/>
      <c r="AS59" s="2"/>
      <c r="AT59" s="2"/>
      <c r="AU59" s="2"/>
      <c r="AV59" s="2"/>
      <c r="AW59" s="2"/>
    </row>
    <row r="60" spans="4:49" ht="15" hidden="1" customHeight="1" outlineLevel="1" x14ac:dyDescent="0.2">
      <c r="D60" s="88" t="str">
        <f t="shared" si="5"/>
        <v>Nom/catégorie du collaborateur 15</v>
      </c>
      <c r="E60" s="92"/>
      <c r="F60" s="92"/>
      <c r="G60" s="92"/>
      <c r="H60" s="92"/>
      <c r="I60" s="92"/>
      <c r="J60" s="92"/>
      <c r="K60" s="92"/>
      <c r="L60" s="92"/>
      <c r="M60" s="92"/>
      <c r="N60" s="92"/>
      <c r="O60" s="92"/>
      <c r="P60" s="92"/>
      <c r="Q60" s="92"/>
      <c r="R60" s="92"/>
      <c r="S60" s="92"/>
      <c r="T60" s="92"/>
      <c r="U60" s="92"/>
      <c r="V60" s="92"/>
      <c r="W60" s="92"/>
      <c r="X60" s="92"/>
      <c r="Y60" s="91">
        <f t="shared" si="6"/>
        <v>0</v>
      </c>
      <c r="Z60" s="79"/>
      <c r="AP60" s="2"/>
      <c r="AQ60" s="2"/>
      <c r="AR60" s="2"/>
      <c r="AS60" s="2"/>
      <c r="AT60" s="2"/>
      <c r="AU60" s="2"/>
      <c r="AV60" s="2"/>
      <c r="AW60" s="2"/>
    </row>
    <row r="61" spans="4:49" collapsed="1" x14ac:dyDescent="0.2">
      <c r="D61" s="87" t="s">
        <v>61</v>
      </c>
      <c r="E61" s="90">
        <f t="shared" ref="E61:X61" si="7">+SUM(E46:E60)</f>
        <v>0</v>
      </c>
      <c r="F61" s="90">
        <f t="shared" si="7"/>
        <v>0</v>
      </c>
      <c r="G61" s="90">
        <f t="shared" si="7"/>
        <v>0</v>
      </c>
      <c r="H61" s="90">
        <f t="shared" si="7"/>
        <v>0</v>
      </c>
      <c r="I61" s="90">
        <f t="shared" si="7"/>
        <v>0</v>
      </c>
      <c r="J61" s="90">
        <f t="shared" si="7"/>
        <v>0</v>
      </c>
      <c r="K61" s="90">
        <f t="shared" si="7"/>
        <v>0</v>
      </c>
      <c r="L61" s="90">
        <f t="shared" si="7"/>
        <v>0</v>
      </c>
      <c r="M61" s="90">
        <f t="shared" si="7"/>
        <v>0</v>
      </c>
      <c r="N61" s="90">
        <f t="shared" si="7"/>
        <v>0</v>
      </c>
      <c r="O61" s="90">
        <f t="shared" si="7"/>
        <v>0</v>
      </c>
      <c r="P61" s="90">
        <f t="shared" si="7"/>
        <v>0</v>
      </c>
      <c r="Q61" s="90">
        <f t="shared" si="7"/>
        <v>0</v>
      </c>
      <c r="R61" s="90">
        <f t="shared" si="7"/>
        <v>0</v>
      </c>
      <c r="S61" s="90">
        <f t="shared" si="7"/>
        <v>0</v>
      </c>
      <c r="T61" s="90">
        <f t="shared" si="7"/>
        <v>0</v>
      </c>
      <c r="U61" s="90">
        <f t="shared" si="7"/>
        <v>0</v>
      </c>
      <c r="V61" s="90">
        <f t="shared" si="7"/>
        <v>0</v>
      </c>
      <c r="W61" s="90">
        <f t="shared" si="7"/>
        <v>0</v>
      </c>
      <c r="X61" s="90">
        <f t="shared" si="7"/>
        <v>0</v>
      </c>
      <c r="Y61" s="89"/>
      <c r="Z61" s="3"/>
      <c r="AP61" s="2"/>
      <c r="AQ61" s="2"/>
      <c r="AR61" s="2"/>
      <c r="AS61" s="2"/>
      <c r="AT61" s="2"/>
      <c r="AU61" s="2"/>
      <c r="AV61" s="2"/>
      <c r="AW61" s="2"/>
    </row>
    <row r="62" spans="4:49" x14ac:dyDescent="0.2">
      <c r="D62" s="87" t="s">
        <v>60</v>
      </c>
      <c r="E62" s="86">
        <f t="shared" ref="E62:X62" si="8">+E46*VLOOKUP($D$46,$D$13:$E$27,2,FALSE)+E47*VLOOKUP($D$47,$D$13:$E$27,2,FALSE)+E48*VLOOKUP($D$48,$D$13:$E$27,2,FALSE)+E49*VLOOKUP($D$49,$D$13:$E$27,2,FALSE)+E50*VLOOKUP($D$50,$D$13:$E$27,2,FALSE)+E51*VLOOKUP($D$51,$D$13:$E$27,2,FALSE)+E52*VLOOKUP($D$52,$D$13:$E$27,2,FALSE)+E53*VLOOKUP($D$53,$D$13:$E$27,2,FALSE)+E54*VLOOKUP($D$54,$D$13:$E$27,2,FALSE)+E55*VLOOKUP($D$55,$D$13:$E$27,2,FALSE)+E56*VLOOKUP($D$56,$D$13:$E$27,2,FALSE)+E57*VLOOKUP($D$57,$D$13:$E$27,2,FALSE)+E58*VLOOKUP($D$58,$D$13:$E$27,2,FALSE)+E59*VLOOKUP($D$59,$D$13:$E$27,2,FALSE)+E60*VLOOKUP($D$60,$D$13:$E$27,2,FALSE)</f>
        <v>0</v>
      </c>
      <c r="F62" s="86">
        <f t="shared" si="8"/>
        <v>0</v>
      </c>
      <c r="G62" s="86">
        <f t="shared" si="8"/>
        <v>0</v>
      </c>
      <c r="H62" s="86">
        <f t="shared" si="8"/>
        <v>0</v>
      </c>
      <c r="I62" s="86">
        <f t="shared" si="8"/>
        <v>0</v>
      </c>
      <c r="J62" s="86">
        <f t="shared" si="8"/>
        <v>0</v>
      </c>
      <c r="K62" s="86">
        <f t="shared" si="8"/>
        <v>0</v>
      </c>
      <c r="L62" s="86">
        <f t="shared" si="8"/>
        <v>0</v>
      </c>
      <c r="M62" s="86">
        <f t="shared" si="8"/>
        <v>0</v>
      </c>
      <c r="N62" s="86">
        <f t="shared" si="8"/>
        <v>0</v>
      </c>
      <c r="O62" s="86">
        <f t="shared" si="8"/>
        <v>0</v>
      </c>
      <c r="P62" s="86">
        <f t="shared" si="8"/>
        <v>0</v>
      </c>
      <c r="Q62" s="86">
        <f t="shared" si="8"/>
        <v>0</v>
      </c>
      <c r="R62" s="86">
        <f t="shared" si="8"/>
        <v>0</v>
      </c>
      <c r="S62" s="86">
        <f t="shared" si="8"/>
        <v>0</v>
      </c>
      <c r="T62" s="86">
        <f t="shared" si="8"/>
        <v>0</v>
      </c>
      <c r="U62" s="86">
        <f t="shared" si="8"/>
        <v>0</v>
      </c>
      <c r="V62" s="86">
        <f t="shared" si="8"/>
        <v>0</v>
      </c>
      <c r="W62" s="86">
        <f t="shared" si="8"/>
        <v>0</v>
      </c>
      <c r="X62" s="86">
        <f t="shared" si="8"/>
        <v>0</v>
      </c>
      <c r="Y62" s="83">
        <f>+SUM(E62:X62)</f>
        <v>0</v>
      </c>
      <c r="Z62" s="3"/>
      <c r="AP62" s="2"/>
      <c r="AQ62" s="2"/>
      <c r="AR62" s="2"/>
      <c r="AS62" s="2"/>
      <c r="AT62" s="2"/>
      <c r="AU62" s="2"/>
      <c r="AV62" s="2"/>
      <c r="AW62" s="2"/>
    </row>
    <row r="63" spans="4:49" ht="15" customHeight="1" x14ac:dyDescent="0.2">
      <c r="D63" s="87"/>
      <c r="E63" s="86"/>
      <c r="F63" s="86"/>
      <c r="G63" s="86"/>
      <c r="H63" s="86"/>
      <c r="I63" s="86"/>
      <c r="J63" s="86"/>
      <c r="K63" s="86"/>
      <c r="L63" s="86"/>
      <c r="M63" s="86"/>
      <c r="N63" s="86"/>
      <c r="O63" s="86"/>
      <c r="P63" s="86"/>
      <c r="Q63" s="86"/>
      <c r="R63" s="86"/>
      <c r="S63" s="86"/>
      <c r="T63" s="86"/>
      <c r="U63" s="86"/>
      <c r="V63" s="86"/>
      <c r="W63" s="86"/>
      <c r="X63" s="86"/>
      <c r="Y63" s="83"/>
      <c r="Z63" s="3"/>
      <c r="AP63" s="2"/>
      <c r="AQ63" s="2"/>
      <c r="AR63" s="2"/>
      <c r="AS63" s="2"/>
      <c r="AT63" s="2"/>
      <c r="AU63" s="2"/>
      <c r="AV63" s="2"/>
      <c r="AW63" s="2"/>
    </row>
    <row r="64" spans="4:49" ht="32" x14ac:dyDescent="0.2">
      <c r="D64" s="85" t="s">
        <v>59</v>
      </c>
      <c r="E64" s="84" t="s">
        <v>58</v>
      </c>
      <c r="F64" s="84" t="s">
        <v>58</v>
      </c>
      <c r="G64" s="84" t="s">
        <v>58</v>
      </c>
      <c r="H64" s="84" t="s">
        <v>58</v>
      </c>
      <c r="I64" s="84" t="s">
        <v>58</v>
      </c>
      <c r="J64" s="84" t="s">
        <v>58</v>
      </c>
      <c r="K64" s="84" t="s">
        <v>58</v>
      </c>
      <c r="L64" s="84" t="s">
        <v>58</v>
      </c>
      <c r="M64" s="84" t="s">
        <v>57</v>
      </c>
      <c r="N64" s="84" t="s">
        <v>57</v>
      </c>
      <c r="O64" s="84" t="s">
        <v>57</v>
      </c>
      <c r="P64" s="84" t="s">
        <v>57</v>
      </c>
      <c r="Q64" s="84" t="s">
        <v>57</v>
      </c>
      <c r="R64" s="84" t="s">
        <v>57</v>
      </c>
      <c r="S64" s="84" t="s">
        <v>57</v>
      </c>
      <c r="T64" s="84" t="s">
        <v>57</v>
      </c>
      <c r="U64" s="84" t="s">
        <v>57</v>
      </c>
      <c r="V64" s="84" t="s">
        <v>57</v>
      </c>
      <c r="W64" s="84" t="s">
        <v>57</v>
      </c>
      <c r="X64" s="84" t="s">
        <v>57</v>
      </c>
      <c r="Y64" s="83"/>
      <c r="Z64" s="3"/>
      <c r="AP64" s="2"/>
      <c r="AQ64" s="2"/>
      <c r="AR64" s="2"/>
      <c r="AS64" s="2"/>
      <c r="AT64" s="2"/>
      <c r="AU64" s="2"/>
      <c r="AV64" s="2"/>
      <c r="AW64" s="2"/>
    </row>
    <row r="65" spans="2:49" s="4" customFormat="1" ht="15" customHeight="1" x14ac:dyDescent="0.2">
      <c r="B65" s="3"/>
      <c r="C65" s="3"/>
      <c r="D65" s="88" t="str">
        <f t="shared" ref="D65:D74" si="9">+D32</f>
        <v>Investment 1</v>
      </c>
      <c r="E65" s="81"/>
      <c r="F65" s="81"/>
      <c r="G65" s="81"/>
      <c r="H65" s="81"/>
      <c r="I65" s="81"/>
      <c r="J65" s="81"/>
      <c r="K65" s="81"/>
      <c r="L65" s="81"/>
      <c r="M65" s="81"/>
      <c r="N65" s="81"/>
      <c r="O65" s="81"/>
      <c r="P65" s="81"/>
      <c r="Q65" s="81"/>
      <c r="R65" s="81"/>
      <c r="S65" s="81"/>
      <c r="T65" s="81"/>
      <c r="U65" s="81"/>
      <c r="V65" s="81"/>
      <c r="W65" s="81"/>
      <c r="X65" s="81"/>
      <c r="Y65" s="80">
        <f t="shared" ref="Y65:Y75" si="10">+SUM(E65:X65)</f>
        <v>0</v>
      </c>
      <c r="Z65" s="79"/>
      <c r="AA65" s="3"/>
      <c r="AB65" s="3"/>
      <c r="AC65" s="3"/>
      <c r="AD65" s="3"/>
      <c r="AE65" s="3"/>
      <c r="AF65" s="3"/>
      <c r="AG65" s="3"/>
      <c r="AH65" s="3"/>
      <c r="AI65" s="3"/>
      <c r="AJ65" s="3"/>
      <c r="AK65" s="3"/>
      <c r="AL65" s="3"/>
      <c r="AM65" s="3"/>
      <c r="AN65" s="3"/>
      <c r="AO65" s="3"/>
      <c r="AP65" s="3"/>
      <c r="AQ65" s="3"/>
      <c r="AR65" s="3"/>
      <c r="AS65" s="3"/>
      <c r="AT65" s="3"/>
      <c r="AU65" s="3"/>
      <c r="AV65" s="3"/>
      <c r="AW65" s="3"/>
    </row>
    <row r="66" spans="2:49" s="4" customFormat="1" ht="15" customHeight="1" x14ac:dyDescent="0.2">
      <c r="B66" s="3"/>
      <c r="C66" s="3"/>
      <c r="D66" s="88" t="str">
        <f t="shared" si="9"/>
        <v>Investment 2</v>
      </c>
      <c r="E66" s="81"/>
      <c r="F66" s="81"/>
      <c r="G66" s="81"/>
      <c r="H66" s="81"/>
      <c r="I66" s="81"/>
      <c r="J66" s="81"/>
      <c r="K66" s="81"/>
      <c r="L66" s="81"/>
      <c r="M66" s="81"/>
      <c r="N66" s="81"/>
      <c r="O66" s="81"/>
      <c r="P66" s="81"/>
      <c r="Q66" s="81"/>
      <c r="R66" s="81"/>
      <c r="S66" s="81"/>
      <c r="T66" s="81"/>
      <c r="U66" s="81"/>
      <c r="V66" s="81"/>
      <c r="W66" s="81"/>
      <c r="X66" s="81"/>
      <c r="Y66" s="80">
        <f t="shared" si="10"/>
        <v>0</v>
      </c>
      <c r="Z66" s="79"/>
      <c r="AA66" s="3"/>
      <c r="AB66" s="3"/>
      <c r="AC66" s="3"/>
      <c r="AD66" s="3"/>
      <c r="AE66" s="3"/>
      <c r="AF66" s="3"/>
      <c r="AG66" s="3"/>
      <c r="AH66" s="3"/>
      <c r="AI66" s="3"/>
      <c r="AJ66" s="3"/>
      <c r="AK66" s="3"/>
      <c r="AL66" s="3"/>
      <c r="AM66" s="3"/>
      <c r="AN66" s="3"/>
      <c r="AO66" s="3"/>
      <c r="AP66" s="3"/>
      <c r="AQ66" s="3"/>
      <c r="AR66" s="3"/>
      <c r="AS66" s="3"/>
      <c r="AT66" s="3"/>
      <c r="AU66" s="3"/>
      <c r="AV66" s="3"/>
      <c r="AW66" s="3"/>
    </row>
    <row r="67" spans="2:49" s="4" customFormat="1" ht="15" customHeight="1" x14ac:dyDescent="0.2">
      <c r="B67" s="3"/>
      <c r="C67" s="3"/>
      <c r="D67" s="88" t="str">
        <f t="shared" si="9"/>
        <v>Investment 3</v>
      </c>
      <c r="E67" s="81"/>
      <c r="F67" s="81"/>
      <c r="G67" s="81"/>
      <c r="H67" s="81"/>
      <c r="I67" s="81"/>
      <c r="J67" s="81"/>
      <c r="K67" s="81"/>
      <c r="L67" s="81"/>
      <c r="M67" s="81"/>
      <c r="N67" s="81"/>
      <c r="O67" s="81"/>
      <c r="P67" s="81"/>
      <c r="Q67" s="81"/>
      <c r="R67" s="81"/>
      <c r="S67" s="81"/>
      <c r="T67" s="81"/>
      <c r="U67" s="81"/>
      <c r="V67" s="81"/>
      <c r="W67" s="81"/>
      <c r="X67" s="81"/>
      <c r="Y67" s="80">
        <f t="shared" si="10"/>
        <v>0</v>
      </c>
      <c r="Z67" s="79"/>
      <c r="AA67" s="3"/>
      <c r="AB67" s="3"/>
      <c r="AC67" s="3"/>
      <c r="AD67" s="3"/>
      <c r="AE67" s="3"/>
      <c r="AF67" s="3"/>
      <c r="AG67" s="3"/>
      <c r="AH67" s="3"/>
      <c r="AI67" s="3"/>
      <c r="AJ67" s="3"/>
      <c r="AK67" s="3"/>
      <c r="AL67" s="3"/>
      <c r="AM67" s="3"/>
      <c r="AN67" s="3"/>
      <c r="AO67" s="3"/>
      <c r="AP67" s="3"/>
      <c r="AQ67" s="3"/>
      <c r="AR67" s="3"/>
      <c r="AS67" s="3"/>
      <c r="AT67" s="3"/>
      <c r="AU67" s="3"/>
      <c r="AV67" s="3"/>
      <c r="AW67" s="3"/>
    </row>
    <row r="68" spans="2:49" s="4" customFormat="1" ht="15" customHeight="1" x14ac:dyDescent="0.2">
      <c r="B68" s="3"/>
      <c r="C68" s="3"/>
      <c r="D68" s="88" t="str">
        <f t="shared" si="9"/>
        <v>Investment 4</v>
      </c>
      <c r="E68" s="81"/>
      <c r="F68" s="81"/>
      <c r="G68" s="81"/>
      <c r="H68" s="81"/>
      <c r="I68" s="81"/>
      <c r="J68" s="81"/>
      <c r="K68" s="81"/>
      <c r="L68" s="81"/>
      <c r="M68" s="81"/>
      <c r="N68" s="81"/>
      <c r="O68" s="81"/>
      <c r="P68" s="81"/>
      <c r="Q68" s="81"/>
      <c r="R68" s="81"/>
      <c r="S68" s="81"/>
      <c r="T68" s="81"/>
      <c r="U68" s="81"/>
      <c r="V68" s="81"/>
      <c r="W68" s="81"/>
      <c r="X68" s="81"/>
      <c r="Y68" s="80">
        <f t="shared" si="10"/>
        <v>0</v>
      </c>
      <c r="Z68" s="79"/>
      <c r="AA68" s="3"/>
      <c r="AB68" s="3"/>
      <c r="AC68" s="3"/>
      <c r="AD68" s="3"/>
      <c r="AE68" s="3"/>
      <c r="AF68" s="3"/>
      <c r="AG68" s="3"/>
      <c r="AH68" s="3"/>
      <c r="AI68" s="3"/>
      <c r="AJ68" s="3"/>
      <c r="AK68" s="3"/>
      <c r="AL68" s="3"/>
      <c r="AM68" s="3"/>
      <c r="AN68" s="3"/>
      <c r="AO68" s="3"/>
      <c r="AP68" s="3"/>
      <c r="AQ68" s="3"/>
      <c r="AR68" s="3"/>
      <c r="AS68" s="3"/>
      <c r="AT68" s="3"/>
      <c r="AU68" s="3"/>
      <c r="AV68" s="3"/>
      <c r="AW68" s="3"/>
    </row>
    <row r="69" spans="2:49" s="4" customFormat="1" ht="15" customHeight="1" x14ac:dyDescent="0.2">
      <c r="B69" s="3"/>
      <c r="C69" s="3"/>
      <c r="D69" s="88" t="str">
        <f t="shared" si="9"/>
        <v>Investment 5</v>
      </c>
      <c r="E69" s="81"/>
      <c r="F69" s="81"/>
      <c r="G69" s="81"/>
      <c r="H69" s="81"/>
      <c r="I69" s="81"/>
      <c r="J69" s="81"/>
      <c r="K69" s="81"/>
      <c r="L69" s="81"/>
      <c r="M69" s="81"/>
      <c r="N69" s="81"/>
      <c r="O69" s="81"/>
      <c r="P69" s="81"/>
      <c r="Q69" s="81"/>
      <c r="R69" s="81"/>
      <c r="S69" s="81"/>
      <c r="T69" s="81"/>
      <c r="U69" s="81"/>
      <c r="V69" s="81"/>
      <c r="W69" s="81"/>
      <c r="X69" s="81"/>
      <c r="Y69" s="80">
        <f t="shared" si="10"/>
        <v>0</v>
      </c>
      <c r="Z69" s="79"/>
      <c r="AA69" s="3"/>
      <c r="AB69" s="3"/>
      <c r="AC69" s="3"/>
      <c r="AD69" s="3"/>
      <c r="AE69" s="3"/>
      <c r="AF69" s="3"/>
      <c r="AG69" s="3"/>
      <c r="AH69" s="3"/>
      <c r="AI69" s="3"/>
      <c r="AJ69" s="3"/>
      <c r="AK69" s="3"/>
      <c r="AL69" s="3"/>
      <c r="AM69" s="3"/>
      <c r="AN69" s="3"/>
      <c r="AO69" s="3"/>
      <c r="AP69" s="3"/>
      <c r="AQ69" s="3"/>
      <c r="AR69" s="3"/>
      <c r="AS69" s="3"/>
      <c r="AT69" s="3"/>
      <c r="AU69" s="3"/>
      <c r="AV69" s="3"/>
      <c r="AW69" s="3"/>
    </row>
    <row r="70" spans="2:49" s="4" customFormat="1" ht="15" hidden="1" customHeight="1" outlineLevel="1" x14ac:dyDescent="0.2">
      <c r="B70" s="3"/>
      <c r="C70" s="3"/>
      <c r="D70" s="88" t="str">
        <f t="shared" si="9"/>
        <v>Investment 6</v>
      </c>
      <c r="E70" s="81"/>
      <c r="F70" s="81"/>
      <c r="G70" s="81"/>
      <c r="H70" s="81"/>
      <c r="I70" s="81"/>
      <c r="J70" s="81"/>
      <c r="K70" s="81"/>
      <c r="L70" s="81"/>
      <c r="M70" s="81"/>
      <c r="N70" s="81"/>
      <c r="O70" s="81"/>
      <c r="P70" s="81"/>
      <c r="Q70" s="81"/>
      <c r="R70" s="81"/>
      <c r="S70" s="81"/>
      <c r="T70" s="81"/>
      <c r="U70" s="81"/>
      <c r="V70" s="81"/>
      <c r="W70" s="81"/>
      <c r="X70" s="81"/>
      <c r="Y70" s="80">
        <f t="shared" si="10"/>
        <v>0</v>
      </c>
      <c r="Z70" s="79"/>
      <c r="AA70" s="3"/>
      <c r="AB70" s="3"/>
      <c r="AC70" s="3"/>
      <c r="AD70" s="3"/>
      <c r="AE70" s="3"/>
      <c r="AF70" s="3"/>
      <c r="AG70" s="3"/>
      <c r="AH70" s="3"/>
      <c r="AI70" s="3"/>
      <c r="AJ70" s="3"/>
      <c r="AK70" s="3"/>
      <c r="AL70" s="3"/>
      <c r="AM70" s="3"/>
      <c r="AN70" s="3"/>
      <c r="AO70" s="3"/>
      <c r="AP70" s="3"/>
      <c r="AQ70" s="3"/>
      <c r="AR70" s="3"/>
      <c r="AS70" s="3"/>
      <c r="AT70" s="3"/>
      <c r="AU70" s="3"/>
      <c r="AV70" s="3"/>
      <c r="AW70" s="3"/>
    </row>
    <row r="71" spans="2:49" s="4" customFormat="1" ht="15" hidden="1" customHeight="1" outlineLevel="1" x14ac:dyDescent="0.2">
      <c r="B71" s="3"/>
      <c r="C71" s="3"/>
      <c r="D71" s="88" t="str">
        <f t="shared" si="9"/>
        <v>Investment 7</v>
      </c>
      <c r="E71" s="81"/>
      <c r="F71" s="81"/>
      <c r="G71" s="81"/>
      <c r="H71" s="81"/>
      <c r="I71" s="81"/>
      <c r="J71" s="81"/>
      <c r="K71" s="81"/>
      <c r="L71" s="81"/>
      <c r="M71" s="81"/>
      <c r="N71" s="81"/>
      <c r="O71" s="81"/>
      <c r="P71" s="81"/>
      <c r="Q71" s="81"/>
      <c r="R71" s="81"/>
      <c r="S71" s="81"/>
      <c r="T71" s="81"/>
      <c r="U71" s="81"/>
      <c r="V71" s="81"/>
      <c r="W71" s="81"/>
      <c r="X71" s="81"/>
      <c r="Y71" s="80">
        <f t="shared" si="10"/>
        <v>0</v>
      </c>
      <c r="Z71" s="79"/>
      <c r="AA71" s="3"/>
      <c r="AB71" s="3"/>
      <c r="AC71" s="3"/>
      <c r="AD71" s="3"/>
      <c r="AE71" s="3"/>
      <c r="AF71" s="3"/>
      <c r="AG71" s="3"/>
      <c r="AH71" s="3"/>
      <c r="AI71" s="3"/>
      <c r="AJ71" s="3"/>
      <c r="AK71" s="3"/>
      <c r="AL71" s="3"/>
      <c r="AM71" s="3"/>
      <c r="AN71" s="3"/>
      <c r="AO71" s="3"/>
      <c r="AP71" s="3"/>
      <c r="AQ71" s="3"/>
      <c r="AR71" s="3"/>
      <c r="AS71" s="3"/>
      <c r="AT71" s="3"/>
      <c r="AU71" s="3"/>
      <c r="AV71" s="3"/>
      <c r="AW71" s="3"/>
    </row>
    <row r="72" spans="2:49" s="4" customFormat="1" ht="15" hidden="1" customHeight="1" outlineLevel="1" x14ac:dyDescent="0.2">
      <c r="B72" s="3"/>
      <c r="C72" s="3"/>
      <c r="D72" s="88" t="str">
        <f t="shared" si="9"/>
        <v>Investment 8</v>
      </c>
      <c r="E72" s="81"/>
      <c r="F72" s="81"/>
      <c r="G72" s="81"/>
      <c r="H72" s="81"/>
      <c r="I72" s="81"/>
      <c r="J72" s="81"/>
      <c r="K72" s="81"/>
      <c r="L72" s="81"/>
      <c r="M72" s="81"/>
      <c r="N72" s="81"/>
      <c r="O72" s="81"/>
      <c r="P72" s="81"/>
      <c r="Q72" s="81"/>
      <c r="R72" s="81"/>
      <c r="S72" s="81"/>
      <c r="T72" s="81"/>
      <c r="U72" s="81"/>
      <c r="V72" s="81"/>
      <c r="W72" s="81"/>
      <c r="X72" s="81"/>
      <c r="Y72" s="80">
        <f t="shared" si="10"/>
        <v>0</v>
      </c>
      <c r="Z72" s="79"/>
      <c r="AA72" s="3"/>
      <c r="AB72" s="3"/>
      <c r="AC72" s="3"/>
      <c r="AD72" s="3"/>
      <c r="AE72" s="3"/>
      <c r="AF72" s="3"/>
      <c r="AG72" s="3"/>
      <c r="AH72" s="3"/>
      <c r="AI72" s="3"/>
      <c r="AJ72" s="3"/>
      <c r="AK72" s="3"/>
      <c r="AL72" s="3"/>
      <c r="AM72" s="3"/>
      <c r="AN72" s="3"/>
      <c r="AO72" s="3"/>
      <c r="AP72" s="3"/>
      <c r="AQ72" s="3"/>
      <c r="AR72" s="3"/>
      <c r="AS72" s="3"/>
      <c r="AT72" s="3"/>
      <c r="AU72" s="3"/>
      <c r="AV72" s="3"/>
      <c r="AW72" s="3"/>
    </row>
    <row r="73" spans="2:49" s="4" customFormat="1" ht="15" hidden="1" customHeight="1" outlineLevel="1" x14ac:dyDescent="0.2">
      <c r="B73" s="3"/>
      <c r="C73" s="3"/>
      <c r="D73" s="88" t="str">
        <f t="shared" si="9"/>
        <v>Investment 9</v>
      </c>
      <c r="E73" s="81"/>
      <c r="F73" s="81"/>
      <c r="G73" s="81"/>
      <c r="H73" s="81"/>
      <c r="I73" s="81"/>
      <c r="J73" s="81"/>
      <c r="K73" s="81"/>
      <c r="L73" s="81"/>
      <c r="M73" s="81"/>
      <c r="N73" s="81"/>
      <c r="O73" s="81"/>
      <c r="P73" s="81"/>
      <c r="Q73" s="81"/>
      <c r="R73" s="81"/>
      <c r="S73" s="81"/>
      <c r="T73" s="81"/>
      <c r="U73" s="81"/>
      <c r="V73" s="81"/>
      <c r="W73" s="81"/>
      <c r="X73" s="81"/>
      <c r="Y73" s="80">
        <f t="shared" si="10"/>
        <v>0</v>
      </c>
      <c r="Z73" s="79"/>
      <c r="AA73" s="3"/>
      <c r="AB73" s="3"/>
      <c r="AC73" s="3"/>
      <c r="AD73" s="3"/>
      <c r="AE73" s="3"/>
      <c r="AF73" s="3"/>
      <c r="AG73" s="3"/>
      <c r="AH73" s="3"/>
      <c r="AI73" s="3"/>
      <c r="AJ73" s="3"/>
      <c r="AK73" s="3"/>
      <c r="AL73" s="3"/>
      <c r="AM73" s="3"/>
      <c r="AN73" s="3"/>
      <c r="AO73" s="3"/>
      <c r="AP73" s="3"/>
      <c r="AQ73" s="3"/>
      <c r="AR73" s="3"/>
      <c r="AS73" s="3"/>
      <c r="AT73" s="3"/>
      <c r="AU73" s="3"/>
      <c r="AV73" s="3"/>
      <c r="AW73" s="3"/>
    </row>
    <row r="74" spans="2:49" s="4" customFormat="1" ht="15" hidden="1" customHeight="1" outlineLevel="1" x14ac:dyDescent="0.2">
      <c r="B74" s="3"/>
      <c r="C74" s="3"/>
      <c r="D74" s="88" t="str">
        <f t="shared" si="9"/>
        <v>Investment 10</v>
      </c>
      <c r="E74" s="81"/>
      <c r="F74" s="81"/>
      <c r="G74" s="81"/>
      <c r="H74" s="81"/>
      <c r="I74" s="81"/>
      <c r="J74" s="81"/>
      <c r="K74" s="81"/>
      <c r="L74" s="81"/>
      <c r="M74" s="81"/>
      <c r="N74" s="81"/>
      <c r="O74" s="81"/>
      <c r="P74" s="81"/>
      <c r="Q74" s="81"/>
      <c r="R74" s="81"/>
      <c r="S74" s="81"/>
      <c r="T74" s="81"/>
      <c r="U74" s="81"/>
      <c r="V74" s="81"/>
      <c r="W74" s="81"/>
      <c r="X74" s="81"/>
      <c r="Y74" s="80">
        <f t="shared" si="10"/>
        <v>0</v>
      </c>
      <c r="Z74" s="79"/>
      <c r="AA74" s="3"/>
      <c r="AB74" s="3"/>
      <c r="AC74" s="3"/>
      <c r="AD74" s="3"/>
      <c r="AE74" s="3"/>
      <c r="AF74" s="3"/>
      <c r="AG74" s="3"/>
      <c r="AH74" s="3"/>
      <c r="AI74" s="3"/>
      <c r="AJ74" s="3"/>
      <c r="AK74" s="3"/>
      <c r="AL74" s="3"/>
      <c r="AM74" s="3"/>
      <c r="AN74" s="3"/>
      <c r="AO74" s="3"/>
      <c r="AP74" s="3"/>
      <c r="AQ74" s="3"/>
      <c r="AR74" s="3"/>
      <c r="AS74" s="3"/>
      <c r="AT74" s="3"/>
      <c r="AU74" s="3"/>
      <c r="AV74" s="3"/>
      <c r="AW74" s="3"/>
    </row>
    <row r="75" spans="2:49" ht="32" collapsed="1" x14ac:dyDescent="0.2">
      <c r="D75" s="85" t="s">
        <v>56</v>
      </c>
      <c r="E75" s="86">
        <f t="shared" ref="E75:X75" si="11">+IF($Y$65&gt;0,E65/$Y$65*VLOOKUP($D$65,$D$32:$I$41,6,FALSE),0)+IF($Y$66&gt;0,E66/$Y$66*VLOOKUP($D$66,$D$32:$I$41,6,FALSE),0)
+IF($Y$67&gt;0,E67/$Y$67*VLOOKUP($D$67,$D$32:$I$41,6,FALSE),0)
+IF($Y$68&gt;0,E68/$Y$68*VLOOKUP($D$68,$D$32:$I$41,6,FALSE),0)
+IF($Y$69&gt;0,E69/$Y$69*VLOOKUP($D$69,$D$32:$I$41,6,FALSE),0)
+IF($Y$70&gt;0,E70/$Y$70*VLOOKUP($D$70,$D$32:$I$41,6,FALSE),0)
+IF($Y$71&gt;0,E71/$Y$71*VLOOKUP($D$71,$D$32:$I$41,6,FALSE),0)
+IF($Y$72&gt;0,E72/$Y$72*VLOOKUP($D$72,$D$32:$I$41,6,FALSE),0)
+IF($Y$73&gt;0,E73/$Y$73*VLOOKUP($D$73,$D$32:$I$41,6,FALSE),0)
+IF($Y$74&gt;0,E74/$Y$74*VLOOKUP($D$74,$D$32:$I$41,6,FALSE),0)</f>
        <v>0</v>
      </c>
      <c r="F75" s="86">
        <f t="shared" si="11"/>
        <v>0</v>
      </c>
      <c r="G75" s="86">
        <f t="shared" si="11"/>
        <v>0</v>
      </c>
      <c r="H75" s="86">
        <f t="shared" si="11"/>
        <v>0</v>
      </c>
      <c r="I75" s="86">
        <f t="shared" si="11"/>
        <v>0</v>
      </c>
      <c r="J75" s="86">
        <f t="shared" si="11"/>
        <v>0</v>
      </c>
      <c r="K75" s="86">
        <f t="shared" si="11"/>
        <v>0</v>
      </c>
      <c r="L75" s="86">
        <f t="shared" si="11"/>
        <v>0</v>
      </c>
      <c r="M75" s="86">
        <f t="shared" si="11"/>
        <v>0</v>
      </c>
      <c r="N75" s="86">
        <f t="shared" si="11"/>
        <v>0</v>
      </c>
      <c r="O75" s="86">
        <f t="shared" si="11"/>
        <v>0</v>
      </c>
      <c r="P75" s="86">
        <f t="shared" si="11"/>
        <v>0</v>
      </c>
      <c r="Q75" s="86">
        <f t="shared" si="11"/>
        <v>0</v>
      </c>
      <c r="R75" s="86">
        <f t="shared" si="11"/>
        <v>0</v>
      </c>
      <c r="S75" s="86">
        <f t="shared" si="11"/>
        <v>0</v>
      </c>
      <c r="T75" s="86">
        <f t="shared" si="11"/>
        <v>0</v>
      </c>
      <c r="U75" s="86">
        <f t="shared" si="11"/>
        <v>0</v>
      </c>
      <c r="V75" s="86">
        <f t="shared" si="11"/>
        <v>0</v>
      </c>
      <c r="W75" s="86">
        <f t="shared" si="11"/>
        <v>0</v>
      </c>
      <c r="X75" s="86">
        <f t="shared" si="11"/>
        <v>0</v>
      </c>
      <c r="Y75" s="83">
        <f t="shared" si="10"/>
        <v>0</v>
      </c>
      <c r="Z75" s="3"/>
      <c r="AP75" s="2"/>
      <c r="AQ75" s="2"/>
      <c r="AR75" s="2"/>
      <c r="AS75" s="2"/>
      <c r="AT75" s="2"/>
      <c r="AU75" s="2"/>
      <c r="AV75" s="2"/>
      <c r="AW75" s="2"/>
    </row>
    <row r="76" spans="2:49" x14ac:dyDescent="0.2">
      <c r="D76" s="87"/>
      <c r="E76" s="86"/>
      <c r="F76" s="86"/>
      <c r="G76" s="86"/>
      <c r="H76" s="86"/>
      <c r="I76" s="86"/>
      <c r="J76" s="86"/>
      <c r="K76" s="86"/>
      <c r="L76" s="86"/>
      <c r="M76" s="86"/>
      <c r="N76" s="86"/>
      <c r="O76" s="86"/>
      <c r="P76" s="86"/>
      <c r="Q76" s="86"/>
      <c r="R76" s="86"/>
      <c r="S76" s="86"/>
      <c r="T76" s="86"/>
      <c r="U76" s="86"/>
      <c r="V76" s="86"/>
      <c r="W76" s="86"/>
      <c r="X76" s="86"/>
      <c r="Y76" s="83"/>
      <c r="Z76" s="3"/>
      <c r="AP76" s="2"/>
      <c r="AQ76" s="2"/>
      <c r="AR76" s="2"/>
      <c r="AS76" s="2"/>
      <c r="AT76" s="2"/>
      <c r="AU76" s="2"/>
      <c r="AV76" s="2"/>
      <c r="AW76" s="2"/>
    </row>
    <row r="77" spans="2:49" ht="32" x14ac:dyDescent="0.2">
      <c r="D77" s="85" t="s">
        <v>55</v>
      </c>
      <c r="E77" s="84" t="s">
        <v>42</v>
      </c>
      <c r="F77" s="84" t="s">
        <v>42</v>
      </c>
      <c r="G77" s="84" t="s">
        <v>42</v>
      </c>
      <c r="H77" s="84" t="s">
        <v>42</v>
      </c>
      <c r="I77" s="84" t="s">
        <v>42</v>
      </c>
      <c r="J77" s="84" t="s">
        <v>42</v>
      </c>
      <c r="K77" s="84" t="s">
        <v>42</v>
      </c>
      <c r="L77" s="84" t="s">
        <v>42</v>
      </c>
      <c r="M77" s="84" t="s">
        <v>41</v>
      </c>
      <c r="N77" s="84" t="s">
        <v>41</v>
      </c>
      <c r="O77" s="84" t="s">
        <v>41</v>
      </c>
      <c r="P77" s="84" t="s">
        <v>41</v>
      </c>
      <c r="Q77" s="84" t="s">
        <v>41</v>
      </c>
      <c r="R77" s="84" t="s">
        <v>41</v>
      </c>
      <c r="S77" s="84" t="s">
        <v>41</v>
      </c>
      <c r="T77" s="84" t="s">
        <v>41</v>
      </c>
      <c r="U77" s="84" t="s">
        <v>41</v>
      </c>
      <c r="V77" s="84" t="s">
        <v>41</v>
      </c>
      <c r="W77" s="84" t="s">
        <v>41</v>
      </c>
      <c r="X77" s="84" t="s">
        <v>41</v>
      </c>
      <c r="Y77" s="83"/>
      <c r="Z77" s="3"/>
      <c r="AP77" s="2"/>
      <c r="AQ77" s="2"/>
      <c r="AR77" s="2"/>
      <c r="AS77" s="2"/>
      <c r="AT77" s="2"/>
      <c r="AU77" s="2"/>
      <c r="AV77" s="2"/>
      <c r="AW77" s="2"/>
    </row>
    <row r="78" spans="2:49" s="4" customFormat="1" ht="15" customHeight="1" x14ac:dyDescent="0.2">
      <c r="B78" s="297" t="s">
        <v>40</v>
      </c>
      <c r="C78" s="3"/>
      <c r="D78" s="82" t="s">
        <v>54</v>
      </c>
      <c r="E78" s="81"/>
      <c r="F78" s="81"/>
      <c r="G78" s="81"/>
      <c r="H78" s="81"/>
      <c r="I78" s="81"/>
      <c r="J78" s="81"/>
      <c r="K78" s="81"/>
      <c r="L78" s="81"/>
      <c r="M78" s="81"/>
      <c r="N78" s="81"/>
      <c r="O78" s="81"/>
      <c r="P78" s="81"/>
      <c r="Q78" s="81"/>
      <c r="R78" s="81"/>
      <c r="S78" s="81"/>
      <c r="T78" s="81"/>
      <c r="U78" s="81"/>
      <c r="V78" s="81"/>
      <c r="W78" s="81"/>
      <c r="X78" s="81"/>
      <c r="Y78" s="80">
        <f t="shared" ref="Y78:Y88" si="12">+SUM(E78:X78)</f>
        <v>0</v>
      </c>
      <c r="Z78" s="79"/>
      <c r="AA78" s="3"/>
      <c r="AB78" s="3"/>
      <c r="AC78" s="3"/>
      <c r="AD78" s="3"/>
      <c r="AE78" s="3"/>
      <c r="AF78" s="3"/>
      <c r="AG78" s="3"/>
      <c r="AH78" s="3"/>
      <c r="AI78" s="3"/>
      <c r="AJ78" s="3"/>
      <c r="AK78" s="3"/>
      <c r="AL78" s="3"/>
      <c r="AM78" s="3"/>
      <c r="AN78" s="3"/>
      <c r="AO78" s="3"/>
      <c r="AP78" s="3"/>
      <c r="AQ78" s="3"/>
      <c r="AR78" s="3"/>
      <c r="AS78" s="3"/>
      <c r="AT78" s="3"/>
      <c r="AU78" s="3"/>
      <c r="AV78" s="3"/>
      <c r="AW78" s="3"/>
    </row>
    <row r="79" spans="2:49" s="4" customFormat="1" ht="15" customHeight="1" x14ac:dyDescent="0.2">
      <c r="B79" s="298"/>
      <c r="C79" s="3"/>
      <c r="D79" s="82" t="s">
        <v>53</v>
      </c>
      <c r="E79" s="81"/>
      <c r="F79" s="81"/>
      <c r="G79" s="81"/>
      <c r="H79" s="81"/>
      <c r="I79" s="81"/>
      <c r="J79" s="81"/>
      <c r="K79" s="81"/>
      <c r="L79" s="81"/>
      <c r="M79" s="81"/>
      <c r="N79" s="81"/>
      <c r="O79" s="81"/>
      <c r="P79" s="81"/>
      <c r="Q79" s="81"/>
      <c r="R79" s="81"/>
      <c r="S79" s="81"/>
      <c r="T79" s="81"/>
      <c r="U79" s="81"/>
      <c r="V79" s="81"/>
      <c r="W79" s="81"/>
      <c r="X79" s="81"/>
      <c r="Y79" s="80">
        <f t="shared" si="12"/>
        <v>0</v>
      </c>
      <c r="Z79" s="79"/>
      <c r="AA79" s="3"/>
      <c r="AB79" s="3"/>
      <c r="AC79" s="3"/>
      <c r="AD79" s="3"/>
      <c r="AE79" s="3"/>
      <c r="AF79" s="3"/>
      <c r="AG79" s="3"/>
      <c r="AH79" s="3"/>
      <c r="AI79" s="3"/>
      <c r="AJ79" s="3"/>
      <c r="AK79" s="3"/>
      <c r="AL79" s="3"/>
      <c r="AM79" s="3"/>
      <c r="AN79" s="3"/>
      <c r="AO79" s="3"/>
      <c r="AP79" s="3"/>
      <c r="AQ79" s="3"/>
      <c r="AR79" s="3"/>
      <c r="AS79" s="3"/>
      <c r="AT79" s="3"/>
      <c r="AU79" s="3"/>
      <c r="AV79" s="3"/>
      <c r="AW79" s="3"/>
    </row>
    <row r="80" spans="2:49" s="4" customFormat="1" ht="15" customHeight="1" x14ac:dyDescent="0.2">
      <c r="B80" s="298"/>
      <c r="C80" s="3"/>
      <c r="D80" s="82" t="s">
        <v>52</v>
      </c>
      <c r="E80" s="81"/>
      <c r="F80" s="81"/>
      <c r="G80" s="81"/>
      <c r="H80" s="81"/>
      <c r="I80" s="81"/>
      <c r="J80" s="81"/>
      <c r="K80" s="81"/>
      <c r="L80" s="81"/>
      <c r="M80" s="81"/>
      <c r="N80" s="81"/>
      <c r="O80" s="81"/>
      <c r="P80" s="81"/>
      <c r="Q80" s="81"/>
      <c r="R80" s="81"/>
      <c r="S80" s="81"/>
      <c r="T80" s="81"/>
      <c r="U80" s="81"/>
      <c r="V80" s="81"/>
      <c r="W80" s="81"/>
      <c r="X80" s="81"/>
      <c r="Y80" s="80">
        <f t="shared" si="12"/>
        <v>0</v>
      </c>
      <c r="Z80" s="79"/>
      <c r="AA80" s="3"/>
      <c r="AB80" s="3"/>
      <c r="AC80" s="3"/>
      <c r="AD80" s="3"/>
      <c r="AE80" s="3"/>
      <c r="AF80" s="3"/>
      <c r="AG80" s="3"/>
      <c r="AH80" s="3"/>
      <c r="AI80" s="3"/>
      <c r="AJ80" s="3"/>
      <c r="AK80" s="3"/>
      <c r="AL80" s="3"/>
      <c r="AM80" s="3"/>
      <c r="AN80" s="3"/>
      <c r="AO80" s="3"/>
      <c r="AP80" s="3"/>
      <c r="AQ80" s="3"/>
      <c r="AR80" s="3"/>
      <c r="AS80" s="3"/>
      <c r="AT80" s="3"/>
      <c r="AU80" s="3"/>
      <c r="AV80" s="3"/>
      <c r="AW80" s="3"/>
    </row>
    <row r="81" spans="2:49" s="4" customFormat="1" ht="15" customHeight="1" x14ac:dyDescent="0.2">
      <c r="B81" s="298"/>
      <c r="C81" s="3"/>
      <c r="D81" s="82" t="s">
        <v>51</v>
      </c>
      <c r="E81" s="81"/>
      <c r="F81" s="81"/>
      <c r="G81" s="81"/>
      <c r="H81" s="81"/>
      <c r="I81" s="81"/>
      <c r="J81" s="81"/>
      <c r="K81" s="81"/>
      <c r="L81" s="81"/>
      <c r="M81" s="81"/>
      <c r="N81" s="81"/>
      <c r="O81" s="81"/>
      <c r="P81" s="81"/>
      <c r="Q81" s="81"/>
      <c r="R81" s="81"/>
      <c r="S81" s="81"/>
      <c r="T81" s="81"/>
      <c r="U81" s="81"/>
      <c r="V81" s="81"/>
      <c r="W81" s="81"/>
      <c r="X81" s="81"/>
      <c r="Y81" s="80">
        <f t="shared" si="12"/>
        <v>0</v>
      </c>
      <c r="Z81" s="79"/>
      <c r="AA81" s="3"/>
      <c r="AB81" s="3"/>
      <c r="AC81" s="3"/>
      <c r="AD81" s="3"/>
      <c r="AE81" s="3"/>
      <c r="AF81" s="3"/>
      <c r="AG81" s="3"/>
      <c r="AH81" s="3"/>
      <c r="AI81" s="3"/>
      <c r="AJ81" s="3"/>
      <c r="AK81" s="3"/>
      <c r="AL81" s="3"/>
      <c r="AM81" s="3"/>
      <c r="AN81" s="3"/>
      <c r="AO81" s="3"/>
      <c r="AP81" s="3"/>
      <c r="AQ81" s="3"/>
      <c r="AR81" s="3"/>
      <c r="AS81" s="3"/>
      <c r="AT81" s="3"/>
      <c r="AU81" s="3"/>
      <c r="AV81" s="3"/>
      <c r="AW81" s="3"/>
    </row>
    <row r="82" spans="2:49" s="4" customFormat="1" ht="15" customHeight="1" x14ac:dyDescent="0.2">
      <c r="B82" s="298"/>
      <c r="C82" s="3"/>
      <c r="D82" s="82" t="s">
        <v>50</v>
      </c>
      <c r="E82" s="81"/>
      <c r="F82" s="81"/>
      <c r="G82" s="81"/>
      <c r="H82" s="81"/>
      <c r="I82" s="81"/>
      <c r="J82" s="81"/>
      <c r="K82" s="81"/>
      <c r="L82" s="81"/>
      <c r="M82" s="81"/>
      <c r="N82" s="81"/>
      <c r="O82" s="81"/>
      <c r="P82" s="81"/>
      <c r="Q82" s="81"/>
      <c r="R82" s="81"/>
      <c r="S82" s="81"/>
      <c r="T82" s="81"/>
      <c r="U82" s="81"/>
      <c r="V82" s="81"/>
      <c r="W82" s="81"/>
      <c r="X82" s="81"/>
      <c r="Y82" s="80">
        <f t="shared" si="12"/>
        <v>0</v>
      </c>
      <c r="Z82" s="79"/>
      <c r="AA82" s="3"/>
      <c r="AB82" s="3"/>
      <c r="AC82" s="3"/>
      <c r="AD82" s="3"/>
      <c r="AE82" s="3"/>
      <c r="AF82" s="3"/>
      <c r="AG82" s="3"/>
      <c r="AH82" s="3"/>
      <c r="AI82" s="3"/>
      <c r="AJ82" s="3"/>
      <c r="AK82" s="3"/>
      <c r="AL82" s="3"/>
      <c r="AM82" s="3"/>
      <c r="AN82" s="3"/>
      <c r="AO82" s="3"/>
      <c r="AP82" s="3"/>
      <c r="AQ82" s="3"/>
      <c r="AR82" s="3"/>
      <c r="AS82" s="3"/>
      <c r="AT82" s="3"/>
      <c r="AU82" s="3"/>
      <c r="AV82" s="3"/>
      <c r="AW82" s="3"/>
    </row>
    <row r="83" spans="2:49" s="4" customFormat="1" ht="15" hidden="1" customHeight="1" outlineLevel="1" x14ac:dyDescent="0.2">
      <c r="B83" s="298"/>
      <c r="C83" s="3"/>
      <c r="D83" s="82" t="s">
        <v>49</v>
      </c>
      <c r="E83" s="81"/>
      <c r="F83" s="81"/>
      <c r="G83" s="81"/>
      <c r="H83" s="81"/>
      <c r="I83" s="81"/>
      <c r="J83" s="81"/>
      <c r="K83" s="81"/>
      <c r="L83" s="81"/>
      <c r="M83" s="81"/>
      <c r="N83" s="81"/>
      <c r="O83" s="81"/>
      <c r="P83" s="81"/>
      <c r="Q83" s="81"/>
      <c r="R83" s="81"/>
      <c r="S83" s="81"/>
      <c r="T83" s="81"/>
      <c r="U83" s="81"/>
      <c r="V83" s="81"/>
      <c r="W83" s="81"/>
      <c r="X83" s="81"/>
      <c r="Y83" s="80">
        <f t="shared" si="12"/>
        <v>0</v>
      </c>
      <c r="Z83" s="79"/>
      <c r="AA83" s="3"/>
      <c r="AB83" s="3"/>
      <c r="AC83" s="3"/>
      <c r="AD83" s="3"/>
      <c r="AE83" s="3"/>
      <c r="AF83" s="3"/>
      <c r="AG83" s="3"/>
      <c r="AH83" s="3"/>
      <c r="AI83" s="3"/>
      <c r="AJ83" s="3"/>
      <c r="AK83" s="3"/>
      <c r="AL83" s="3"/>
      <c r="AM83" s="3"/>
      <c r="AN83" s="3"/>
      <c r="AO83" s="3"/>
      <c r="AP83" s="3"/>
      <c r="AQ83" s="3"/>
      <c r="AR83" s="3"/>
      <c r="AS83" s="3"/>
      <c r="AT83" s="3"/>
      <c r="AU83" s="3"/>
      <c r="AV83" s="3"/>
      <c r="AW83" s="3"/>
    </row>
    <row r="84" spans="2:49" s="4" customFormat="1" ht="15" hidden="1" customHeight="1" outlineLevel="1" x14ac:dyDescent="0.2">
      <c r="B84" s="298"/>
      <c r="C84" s="3"/>
      <c r="D84" s="82" t="s">
        <v>48</v>
      </c>
      <c r="E84" s="81"/>
      <c r="F84" s="81"/>
      <c r="G84" s="81"/>
      <c r="H84" s="81"/>
      <c r="I84" s="81"/>
      <c r="J84" s="81"/>
      <c r="K84" s="81"/>
      <c r="L84" s="81"/>
      <c r="M84" s="81"/>
      <c r="N84" s="81"/>
      <c r="O84" s="81"/>
      <c r="P84" s="81"/>
      <c r="Q84" s="81"/>
      <c r="R84" s="81"/>
      <c r="S84" s="81"/>
      <c r="T84" s="81"/>
      <c r="U84" s="81"/>
      <c r="V84" s="81"/>
      <c r="W84" s="81"/>
      <c r="X84" s="81"/>
      <c r="Y84" s="80">
        <f t="shared" si="12"/>
        <v>0</v>
      </c>
      <c r="Z84" s="79"/>
      <c r="AA84" s="3"/>
      <c r="AB84" s="3"/>
      <c r="AC84" s="3"/>
      <c r="AD84" s="3"/>
      <c r="AE84" s="3"/>
      <c r="AF84" s="3"/>
      <c r="AG84" s="3"/>
      <c r="AH84" s="3"/>
      <c r="AI84" s="3"/>
      <c r="AJ84" s="3"/>
      <c r="AK84" s="3"/>
      <c r="AL84" s="3"/>
      <c r="AM84" s="3"/>
      <c r="AN84" s="3"/>
      <c r="AO84" s="3"/>
      <c r="AP84" s="3"/>
      <c r="AQ84" s="3"/>
      <c r="AR84" s="3"/>
      <c r="AS84" s="3"/>
      <c r="AT84" s="3"/>
      <c r="AU84" s="3"/>
      <c r="AV84" s="3"/>
      <c r="AW84" s="3"/>
    </row>
    <row r="85" spans="2:49" s="4" customFormat="1" ht="15" hidden="1" customHeight="1" outlineLevel="1" x14ac:dyDescent="0.2">
      <c r="B85" s="298"/>
      <c r="C85" s="3"/>
      <c r="D85" s="82" t="s">
        <v>47</v>
      </c>
      <c r="E85" s="81"/>
      <c r="F85" s="81"/>
      <c r="G85" s="81"/>
      <c r="H85" s="81"/>
      <c r="I85" s="81"/>
      <c r="J85" s="81"/>
      <c r="K85" s="81"/>
      <c r="L85" s="81"/>
      <c r="M85" s="81"/>
      <c r="N85" s="81"/>
      <c r="O85" s="81"/>
      <c r="P85" s="81"/>
      <c r="Q85" s="81"/>
      <c r="R85" s="81"/>
      <c r="S85" s="81"/>
      <c r="T85" s="81"/>
      <c r="U85" s="81"/>
      <c r="V85" s="81"/>
      <c r="W85" s="81"/>
      <c r="X85" s="81"/>
      <c r="Y85" s="80">
        <f t="shared" si="12"/>
        <v>0</v>
      </c>
      <c r="Z85" s="79"/>
      <c r="AA85" s="3"/>
      <c r="AB85" s="3"/>
      <c r="AC85" s="3"/>
      <c r="AD85" s="3"/>
      <c r="AE85" s="3"/>
      <c r="AF85" s="3"/>
      <c r="AG85" s="3"/>
      <c r="AH85" s="3"/>
      <c r="AI85" s="3"/>
      <c r="AJ85" s="3"/>
      <c r="AK85" s="3"/>
      <c r="AL85" s="3"/>
      <c r="AM85" s="3"/>
      <c r="AN85" s="3"/>
      <c r="AO85" s="3"/>
      <c r="AP85" s="3"/>
      <c r="AQ85" s="3"/>
      <c r="AR85" s="3"/>
      <c r="AS85" s="3"/>
      <c r="AT85" s="3"/>
      <c r="AU85" s="3"/>
      <c r="AV85" s="3"/>
      <c r="AW85" s="3"/>
    </row>
    <row r="86" spans="2:49" s="4" customFormat="1" ht="15" hidden="1" customHeight="1" outlineLevel="1" x14ac:dyDescent="0.2">
      <c r="B86" s="298"/>
      <c r="C86" s="3"/>
      <c r="D86" s="82" t="s">
        <v>46</v>
      </c>
      <c r="E86" s="81"/>
      <c r="F86" s="81"/>
      <c r="G86" s="81"/>
      <c r="H86" s="81"/>
      <c r="I86" s="81"/>
      <c r="J86" s="81"/>
      <c r="K86" s="81"/>
      <c r="L86" s="81"/>
      <c r="M86" s="81"/>
      <c r="N86" s="81"/>
      <c r="O86" s="81"/>
      <c r="P86" s="81"/>
      <c r="Q86" s="81"/>
      <c r="R86" s="81"/>
      <c r="S86" s="81"/>
      <c r="T86" s="81"/>
      <c r="U86" s="81"/>
      <c r="V86" s="81"/>
      <c r="W86" s="81"/>
      <c r="X86" s="81"/>
      <c r="Y86" s="80">
        <f t="shared" si="12"/>
        <v>0</v>
      </c>
      <c r="Z86" s="79"/>
      <c r="AA86" s="3"/>
      <c r="AB86" s="3"/>
      <c r="AC86" s="3"/>
      <c r="AD86" s="3"/>
      <c r="AE86" s="3"/>
      <c r="AF86" s="3"/>
      <c r="AG86" s="3"/>
      <c r="AH86" s="3"/>
      <c r="AI86" s="3"/>
      <c r="AJ86" s="3"/>
      <c r="AK86" s="3"/>
      <c r="AL86" s="3"/>
      <c r="AM86" s="3"/>
      <c r="AN86" s="3"/>
      <c r="AO86" s="3"/>
      <c r="AP86" s="3"/>
      <c r="AQ86" s="3"/>
      <c r="AR86" s="3"/>
      <c r="AS86" s="3"/>
      <c r="AT86" s="3"/>
      <c r="AU86" s="3"/>
      <c r="AV86" s="3"/>
      <c r="AW86" s="3"/>
    </row>
    <row r="87" spans="2:49" s="4" customFormat="1" ht="15" hidden="1" customHeight="1" outlineLevel="1" x14ac:dyDescent="0.2">
      <c r="B87" s="299"/>
      <c r="C87" s="3"/>
      <c r="D87" s="82" t="s">
        <v>45</v>
      </c>
      <c r="E87" s="81"/>
      <c r="F87" s="81"/>
      <c r="G87" s="81"/>
      <c r="H87" s="81"/>
      <c r="I87" s="81"/>
      <c r="J87" s="81"/>
      <c r="K87" s="81"/>
      <c r="L87" s="81"/>
      <c r="M87" s="81"/>
      <c r="N87" s="81"/>
      <c r="O87" s="81"/>
      <c r="P87" s="81"/>
      <c r="Q87" s="81"/>
      <c r="R87" s="81"/>
      <c r="S87" s="81"/>
      <c r="T87" s="81"/>
      <c r="U87" s="81"/>
      <c r="V87" s="81"/>
      <c r="W87" s="81"/>
      <c r="X87" s="81"/>
      <c r="Y87" s="80">
        <f t="shared" si="12"/>
        <v>0</v>
      </c>
      <c r="Z87" s="79"/>
      <c r="AA87" s="3"/>
      <c r="AB87" s="3"/>
      <c r="AC87" s="3"/>
      <c r="AD87" s="3"/>
      <c r="AE87" s="3"/>
      <c r="AF87" s="3"/>
      <c r="AG87" s="3"/>
      <c r="AH87" s="3"/>
      <c r="AI87" s="3"/>
      <c r="AJ87" s="3"/>
      <c r="AK87" s="3"/>
      <c r="AL87" s="3"/>
      <c r="AM87" s="3"/>
      <c r="AN87" s="3"/>
      <c r="AO87" s="3"/>
      <c r="AP87" s="3"/>
      <c r="AQ87" s="3"/>
      <c r="AR87" s="3"/>
      <c r="AS87" s="3"/>
      <c r="AT87" s="3"/>
      <c r="AU87" s="3"/>
      <c r="AV87" s="3"/>
      <c r="AW87" s="3"/>
    </row>
    <row r="88" spans="2:49" ht="32" collapsed="1" x14ac:dyDescent="0.2">
      <c r="D88" s="85" t="s">
        <v>44</v>
      </c>
      <c r="E88" s="86">
        <f t="shared" ref="E88:X88" si="13">+SUM(E78:E87)</f>
        <v>0</v>
      </c>
      <c r="F88" s="86">
        <f t="shared" si="13"/>
        <v>0</v>
      </c>
      <c r="G88" s="86">
        <f t="shared" si="13"/>
        <v>0</v>
      </c>
      <c r="H88" s="86">
        <f t="shared" si="13"/>
        <v>0</v>
      </c>
      <c r="I88" s="86">
        <f t="shared" si="13"/>
        <v>0</v>
      </c>
      <c r="J88" s="86">
        <f t="shared" si="13"/>
        <v>0</v>
      </c>
      <c r="K88" s="86">
        <f t="shared" si="13"/>
        <v>0</v>
      </c>
      <c r="L88" s="86">
        <f t="shared" si="13"/>
        <v>0</v>
      </c>
      <c r="M88" s="86">
        <f t="shared" si="13"/>
        <v>0</v>
      </c>
      <c r="N88" s="86">
        <f t="shared" si="13"/>
        <v>0</v>
      </c>
      <c r="O88" s="86">
        <f t="shared" si="13"/>
        <v>0</v>
      </c>
      <c r="P88" s="86">
        <f t="shared" si="13"/>
        <v>0</v>
      </c>
      <c r="Q88" s="86">
        <f t="shared" si="13"/>
        <v>0</v>
      </c>
      <c r="R88" s="86">
        <f t="shared" si="13"/>
        <v>0</v>
      </c>
      <c r="S88" s="86">
        <f t="shared" si="13"/>
        <v>0</v>
      </c>
      <c r="T88" s="86">
        <f t="shared" si="13"/>
        <v>0</v>
      </c>
      <c r="U88" s="86">
        <f t="shared" si="13"/>
        <v>0</v>
      </c>
      <c r="V88" s="86">
        <f t="shared" si="13"/>
        <v>0</v>
      </c>
      <c r="W88" s="86">
        <f t="shared" si="13"/>
        <v>0</v>
      </c>
      <c r="X88" s="86">
        <f t="shared" si="13"/>
        <v>0</v>
      </c>
      <c r="Y88" s="83">
        <f t="shared" si="12"/>
        <v>0</v>
      </c>
      <c r="Z88" s="3"/>
      <c r="AP88" s="2"/>
      <c r="AQ88" s="2"/>
      <c r="AR88" s="2"/>
      <c r="AS88" s="2"/>
      <c r="AT88" s="2"/>
      <c r="AU88" s="2"/>
      <c r="AV88" s="2"/>
      <c r="AW88" s="2"/>
    </row>
    <row r="89" spans="2:49" x14ac:dyDescent="0.2">
      <c r="D89" s="87"/>
      <c r="E89" s="86"/>
      <c r="F89" s="86"/>
      <c r="G89" s="86"/>
      <c r="H89" s="86"/>
      <c r="I89" s="86"/>
      <c r="J89" s="86"/>
      <c r="K89" s="86"/>
      <c r="L89" s="86"/>
      <c r="M89" s="86"/>
      <c r="N89" s="86"/>
      <c r="O89" s="86"/>
      <c r="P89" s="86"/>
      <c r="Q89" s="86"/>
      <c r="R89" s="86"/>
      <c r="S89" s="86"/>
      <c r="T89" s="86"/>
      <c r="U89" s="86"/>
      <c r="V89" s="86"/>
      <c r="W89" s="86"/>
      <c r="X89" s="86"/>
      <c r="Y89" s="83"/>
      <c r="Z89" s="3"/>
      <c r="AP89" s="2"/>
      <c r="AQ89" s="2"/>
      <c r="AR89" s="2"/>
      <c r="AS89" s="2"/>
      <c r="AT89" s="2"/>
      <c r="AU89" s="2"/>
      <c r="AV89" s="2"/>
      <c r="AW89" s="2"/>
    </row>
    <row r="90" spans="2:49" ht="16" x14ac:dyDescent="0.2">
      <c r="D90" s="85" t="s">
        <v>43</v>
      </c>
      <c r="E90" s="84" t="s">
        <v>42</v>
      </c>
      <c r="F90" s="84" t="s">
        <v>42</v>
      </c>
      <c r="G90" s="84" t="s">
        <v>42</v>
      </c>
      <c r="H90" s="84" t="s">
        <v>42</v>
      </c>
      <c r="I90" s="84" t="s">
        <v>42</v>
      </c>
      <c r="J90" s="84" t="s">
        <v>42</v>
      </c>
      <c r="K90" s="84" t="s">
        <v>42</v>
      </c>
      <c r="L90" s="84" t="s">
        <v>42</v>
      </c>
      <c r="M90" s="84" t="s">
        <v>41</v>
      </c>
      <c r="N90" s="84" t="s">
        <v>41</v>
      </c>
      <c r="O90" s="84" t="s">
        <v>41</v>
      </c>
      <c r="P90" s="84" t="s">
        <v>41</v>
      </c>
      <c r="Q90" s="84" t="s">
        <v>41</v>
      </c>
      <c r="R90" s="84" t="s">
        <v>41</v>
      </c>
      <c r="S90" s="84" t="s">
        <v>41</v>
      </c>
      <c r="T90" s="84" t="s">
        <v>41</v>
      </c>
      <c r="U90" s="84" t="s">
        <v>41</v>
      </c>
      <c r="V90" s="84" t="s">
        <v>41</v>
      </c>
      <c r="W90" s="84" t="s">
        <v>41</v>
      </c>
      <c r="X90" s="84" t="s">
        <v>41</v>
      </c>
      <c r="Y90" s="83"/>
      <c r="Z90" s="3"/>
      <c r="AP90" s="2"/>
      <c r="AQ90" s="2"/>
      <c r="AR90" s="2"/>
      <c r="AS90" s="2"/>
      <c r="AT90" s="2"/>
      <c r="AU90" s="2"/>
      <c r="AV90" s="2"/>
      <c r="AW90" s="2"/>
    </row>
    <row r="91" spans="2:49" s="4" customFormat="1" ht="15" customHeight="1" x14ac:dyDescent="0.2">
      <c r="B91" s="297" t="s">
        <v>40</v>
      </c>
      <c r="C91" s="3"/>
      <c r="D91" s="82" t="s">
        <v>39</v>
      </c>
      <c r="E91" s="81"/>
      <c r="F91" s="81"/>
      <c r="G91" s="81"/>
      <c r="H91" s="81"/>
      <c r="I91" s="81"/>
      <c r="J91" s="81"/>
      <c r="K91" s="81"/>
      <c r="L91" s="81"/>
      <c r="M91" s="81"/>
      <c r="N91" s="81"/>
      <c r="O91" s="81"/>
      <c r="P91" s="81"/>
      <c r="Q91" s="81"/>
      <c r="R91" s="81"/>
      <c r="S91" s="81"/>
      <c r="T91" s="81"/>
      <c r="U91" s="81"/>
      <c r="V91" s="81"/>
      <c r="W91" s="81"/>
      <c r="X91" s="81"/>
      <c r="Y91" s="80">
        <f t="shared" ref="Y91:Y101" si="14">+SUM(E91:X91)</f>
        <v>0</v>
      </c>
      <c r="Z91" s="79"/>
      <c r="AA91" s="3"/>
      <c r="AB91" s="3"/>
      <c r="AC91" s="3"/>
      <c r="AD91" s="3"/>
      <c r="AE91" s="3"/>
      <c r="AF91" s="3"/>
      <c r="AG91" s="3"/>
      <c r="AH91" s="3"/>
      <c r="AI91" s="3"/>
      <c r="AJ91" s="3"/>
      <c r="AK91" s="3"/>
      <c r="AL91" s="3"/>
      <c r="AM91" s="3"/>
      <c r="AN91" s="3"/>
      <c r="AO91" s="3"/>
      <c r="AP91" s="3"/>
      <c r="AQ91" s="3"/>
      <c r="AR91" s="3"/>
      <c r="AS91" s="3"/>
      <c r="AT91" s="3"/>
      <c r="AU91" s="3"/>
      <c r="AV91" s="3"/>
      <c r="AW91" s="3"/>
    </row>
    <row r="92" spans="2:49" s="4" customFormat="1" ht="15" customHeight="1" x14ac:dyDescent="0.2">
      <c r="B92" s="298"/>
      <c r="C92" s="3"/>
      <c r="D92" s="82" t="s">
        <v>38</v>
      </c>
      <c r="E92" s="81"/>
      <c r="F92" s="81"/>
      <c r="G92" s="81"/>
      <c r="H92" s="81"/>
      <c r="I92" s="81"/>
      <c r="J92" s="81"/>
      <c r="K92" s="81"/>
      <c r="L92" s="81"/>
      <c r="M92" s="81"/>
      <c r="N92" s="81"/>
      <c r="O92" s="81"/>
      <c r="P92" s="81"/>
      <c r="Q92" s="81"/>
      <c r="R92" s="81"/>
      <c r="S92" s="81"/>
      <c r="T92" s="81"/>
      <c r="U92" s="81"/>
      <c r="V92" s="81"/>
      <c r="W92" s="81"/>
      <c r="X92" s="81"/>
      <c r="Y92" s="80">
        <f t="shared" si="14"/>
        <v>0</v>
      </c>
      <c r="Z92" s="79"/>
      <c r="AA92" s="3"/>
      <c r="AB92" s="3"/>
      <c r="AC92" s="3"/>
      <c r="AD92" s="3"/>
      <c r="AE92" s="3"/>
      <c r="AF92" s="3"/>
      <c r="AG92" s="3"/>
      <c r="AH92" s="3"/>
      <c r="AI92" s="3"/>
      <c r="AJ92" s="3"/>
      <c r="AK92" s="3"/>
      <c r="AL92" s="3"/>
      <c r="AM92" s="3"/>
      <c r="AN92" s="3"/>
      <c r="AO92" s="3"/>
      <c r="AP92" s="3"/>
      <c r="AQ92" s="3"/>
      <c r="AR92" s="3"/>
      <c r="AS92" s="3"/>
      <c r="AT92" s="3"/>
      <c r="AU92" s="3"/>
      <c r="AV92" s="3"/>
      <c r="AW92" s="3"/>
    </row>
    <row r="93" spans="2:49" s="4" customFormat="1" ht="15" customHeight="1" x14ac:dyDescent="0.2">
      <c r="B93" s="298"/>
      <c r="C93" s="3"/>
      <c r="D93" s="82" t="s">
        <v>37</v>
      </c>
      <c r="E93" s="81"/>
      <c r="F93" s="81"/>
      <c r="G93" s="81"/>
      <c r="H93" s="81"/>
      <c r="I93" s="81"/>
      <c r="J93" s="81"/>
      <c r="K93" s="81"/>
      <c r="L93" s="81"/>
      <c r="M93" s="81"/>
      <c r="N93" s="81"/>
      <c r="O93" s="81"/>
      <c r="P93" s="81"/>
      <c r="Q93" s="81"/>
      <c r="R93" s="81"/>
      <c r="S93" s="81"/>
      <c r="T93" s="81"/>
      <c r="U93" s="81"/>
      <c r="V93" s="81"/>
      <c r="W93" s="81"/>
      <c r="X93" s="81"/>
      <c r="Y93" s="80">
        <f t="shared" si="14"/>
        <v>0</v>
      </c>
      <c r="Z93" s="79"/>
      <c r="AA93" s="3"/>
      <c r="AB93" s="3"/>
      <c r="AC93" s="3"/>
      <c r="AD93" s="3"/>
      <c r="AE93" s="3"/>
      <c r="AF93" s="3"/>
      <c r="AG93" s="3"/>
      <c r="AH93" s="3"/>
      <c r="AI93" s="3"/>
      <c r="AJ93" s="3"/>
      <c r="AK93" s="3"/>
      <c r="AL93" s="3"/>
      <c r="AM93" s="3"/>
      <c r="AN93" s="3"/>
      <c r="AO93" s="3"/>
      <c r="AP93" s="3"/>
      <c r="AQ93" s="3"/>
      <c r="AR93" s="3"/>
      <c r="AS93" s="3"/>
      <c r="AT93" s="3"/>
      <c r="AU93" s="3"/>
      <c r="AV93" s="3"/>
      <c r="AW93" s="3"/>
    </row>
    <row r="94" spans="2:49" s="4" customFormat="1" ht="15" customHeight="1" x14ac:dyDescent="0.2">
      <c r="B94" s="298"/>
      <c r="C94" s="3"/>
      <c r="D94" s="82" t="s">
        <v>36</v>
      </c>
      <c r="E94" s="81"/>
      <c r="F94" s="81"/>
      <c r="G94" s="81"/>
      <c r="H94" s="81"/>
      <c r="I94" s="81"/>
      <c r="J94" s="81"/>
      <c r="K94" s="81"/>
      <c r="L94" s="81"/>
      <c r="M94" s="81"/>
      <c r="N94" s="81"/>
      <c r="O94" s="81"/>
      <c r="P94" s="81"/>
      <c r="Q94" s="81"/>
      <c r="R94" s="81"/>
      <c r="S94" s="81"/>
      <c r="T94" s="81"/>
      <c r="U94" s="81"/>
      <c r="V94" s="81"/>
      <c r="W94" s="81"/>
      <c r="X94" s="81"/>
      <c r="Y94" s="80">
        <f t="shared" si="14"/>
        <v>0</v>
      </c>
      <c r="Z94" s="79"/>
      <c r="AA94" s="3"/>
      <c r="AB94" s="3"/>
      <c r="AC94" s="3"/>
      <c r="AD94" s="3"/>
      <c r="AE94" s="3"/>
      <c r="AF94" s="3"/>
      <c r="AG94" s="3"/>
      <c r="AH94" s="3"/>
      <c r="AI94" s="3"/>
      <c r="AJ94" s="3"/>
      <c r="AK94" s="3"/>
      <c r="AL94" s="3"/>
      <c r="AM94" s="3"/>
      <c r="AN94" s="3"/>
      <c r="AO94" s="3"/>
      <c r="AP94" s="3"/>
      <c r="AQ94" s="3"/>
      <c r="AR94" s="3"/>
      <c r="AS94" s="3"/>
      <c r="AT94" s="3"/>
      <c r="AU94" s="3"/>
      <c r="AV94" s="3"/>
      <c r="AW94" s="3"/>
    </row>
    <row r="95" spans="2:49" s="4" customFormat="1" ht="15" customHeight="1" x14ac:dyDescent="0.2">
      <c r="B95" s="298"/>
      <c r="C95" s="3"/>
      <c r="D95" s="82" t="s">
        <v>35</v>
      </c>
      <c r="E95" s="81"/>
      <c r="F95" s="81"/>
      <c r="G95" s="81"/>
      <c r="H95" s="81"/>
      <c r="I95" s="81"/>
      <c r="J95" s="81"/>
      <c r="K95" s="81"/>
      <c r="L95" s="81"/>
      <c r="M95" s="81"/>
      <c r="N95" s="81"/>
      <c r="O95" s="81"/>
      <c r="P95" s="81"/>
      <c r="Q95" s="81"/>
      <c r="R95" s="81"/>
      <c r="S95" s="81"/>
      <c r="T95" s="81"/>
      <c r="U95" s="81"/>
      <c r="V95" s="81"/>
      <c r="W95" s="81"/>
      <c r="X95" s="81"/>
      <c r="Y95" s="80">
        <f t="shared" si="14"/>
        <v>0</v>
      </c>
      <c r="Z95" s="79"/>
      <c r="AA95" s="3"/>
      <c r="AB95" s="3"/>
      <c r="AC95" s="3"/>
      <c r="AD95" s="3"/>
      <c r="AE95" s="3"/>
      <c r="AF95" s="3"/>
      <c r="AG95" s="3"/>
      <c r="AH95" s="3"/>
      <c r="AI95" s="3"/>
      <c r="AJ95" s="3"/>
      <c r="AK95" s="3"/>
      <c r="AL95" s="3"/>
      <c r="AM95" s="3"/>
      <c r="AN95" s="3"/>
      <c r="AO95" s="3"/>
      <c r="AP95" s="3"/>
      <c r="AQ95" s="3"/>
      <c r="AR95" s="3"/>
      <c r="AS95" s="3"/>
      <c r="AT95" s="3"/>
      <c r="AU95" s="3"/>
      <c r="AV95" s="3"/>
      <c r="AW95" s="3"/>
    </row>
    <row r="96" spans="2:49" s="4" customFormat="1" ht="15" hidden="1" customHeight="1" outlineLevel="1" x14ac:dyDescent="0.2">
      <c r="B96" s="298"/>
      <c r="C96" s="3"/>
      <c r="D96" s="82" t="s">
        <v>34</v>
      </c>
      <c r="E96" s="81"/>
      <c r="F96" s="81"/>
      <c r="G96" s="81"/>
      <c r="H96" s="81"/>
      <c r="I96" s="81"/>
      <c r="J96" s="81"/>
      <c r="K96" s="81"/>
      <c r="L96" s="81"/>
      <c r="M96" s="81"/>
      <c r="N96" s="81"/>
      <c r="O96" s="81"/>
      <c r="P96" s="81"/>
      <c r="Q96" s="81"/>
      <c r="R96" s="81"/>
      <c r="S96" s="81"/>
      <c r="T96" s="81"/>
      <c r="U96" s="81"/>
      <c r="V96" s="81"/>
      <c r="W96" s="81"/>
      <c r="X96" s="81"/>
      <c r="Y96" s="80">
        <f t="shared" si="14"/>
        <v>0</v>
      </c>
      <c r="Z96" s="79"/>
      <c r="AA96" s="3"/>
      <c r="AB96" s="3"/>
      <c r="AC96" s="3"/>
      <c r="AD96" s="3"/>
      <c r="AE96" s="3"/>
      <c r="AF96" s="3"/>
      <c r="AG96" s="3"/>
      <c r="AH96" s="3"/>
      <c r="AI96" s="3"/>
      <c r="AJ96" s="3"/>
      <c r="AK96" s="3"/>
      <c r="AL96" s="3"/>
      <c r="AM96" s="3"/>
      <c r="AN96" s="3"/>
      <c r="AO96" s="3"/>
      <c r="AP96" s="3"/>
      <c r="AQ96" s="3"/>
      <c r="AR96" s="3"/>
      <c r="AS96" s="3"/>
      <c r="AT96" s="3"/>
      <c r="AU96" s="3"/>
      <c r="AV96" s="3"/>
      <c r="AW96" s="3"/>
    </row>
    <row r="97" spans="2:49" s="4" customFormat="1" ht="15" hidden="1" customHeight="1" outlineLevel="1" x14ac:dyDescent="0.2">
      <c r="B97" s="298"/>
      <c r="C97" s="3"/>
      <c r="D97" s="82" t="s">
        <v>33</v>
      </c>
      <c r="E97" s="81"/>
      <c r="F97" s="81"/>
      <c r="G97" s="81"/>
      <c r="H97" s="81"/>
      <c r="I97" s="81"/>
      <c r="J97" s="81"/>
      <c r="K97" s="81"/>
      <c r="L97" s="81"/>
      <c r="M97" s="81"/>
      <c r="N97" s="81"/>
      <c r="O97" s="81"/>
      <c r="P97" s="81"/>
      <c r="Q97" s="81"/>
      <c r="R97" s="81"/>
      <c r="S97" s="81"/>
      <c r="T97" s="81"/>
      <c r="U97" s="81"/>
      <c r="V97" s="81"/>
      <c r="W97" s="81"/>
      <c r="X97" s="81"/>
      <c r="Y97" s="80">
        <f t="shared" si="14"/>
        <v>0</v>
      </c>
      <c r="Z97" s="79"/>
      <c r="AA97" s="3"/>
      <c r="AB97" s="3"/>
      <c r="AC97" s="3"/>
      <c r="AD97" s="3"/>
      <c r="AE97" s="3"/>
      <c r="AF97" s="3"/>
      <c r="AG97" s="3"/>
      <c r="AH97" s="3"/>
      <c r="AI97" s="3"/>
      <c r="AJ97" s="3"/>
      <c r="AK97" s="3"/>
      <c r="AL97" s="3"/>
      <c r="AM97" s="3"/>
      <c r="AN97" s="3"/>
      <c r="AO97" s="3"/>
      <c r="AP97" s="3"/>
      <c r="AQ97" s="3"/>
      <c r="AR97" s="3"/>
      <c r="AS97" s="3"/>
      <c r="AT97" s="3"/>
      <c r="AU97" s="3"/>
      <c r="AV97" s="3"/>
      <c r="AW97" s="3"/>
    </row>
    <row r="98" spans="2:49" s="4" customFormat="1" ht="15" hidden="1" customHeight="1" outlineLevel="1" x14ac:dyDescent="0.2">
      <c r="B98" s="298"/>
      <c r="C98" s="3"/>
      <c r="D98" s="82" t="s">
        <v>32</v>
      </c>
      <c r="E98" s="81"/>
      <c r="F98" s="81"/>
      <c r="G98" s="81"/>
      <c r="H98" s="81"/>
      <c r="I98" s="81"/>
      <c r="J98" s="81"/>
      <c r="K98" s="81"/>
      <c r="L98" s="81"/>
      <c r="M98" s="81"/>
      <c r="N98" s="81"/>
      <c r="O98" s="81"/>
      <c r="P98" s="81"/>
      <c r="Q98" s="81"/>
      <c r="R98" s="81"/>
      <c r="S98" s="81"/>
      <c r="T98" s="81"/>
      <c r="U98" s="81"/>
      <c r="V98" s="81"/>
      <c r="W98" s="81"/>
      <c r="X98" s="81"/>
      <c r="Y98" s="80">
        <f t="shared" si="14"/>
        <v>0</v>
      </c>
      <c r="Z98" s="79"/>
      <c r="AA98" s="3"/>
      <c r="AB98" s="3"/>
      <c r="AC98" s="3"/>
      <c r="AD98" s="3"/>
      <c r="AE98" s="3"/>
      <c r="AF98" s="3"/>
      <c r="AG98" s="3"/>
      <c r="AH98" s="3"/>
      <c r="AI98" s="3"/>
      <c r="AJ98" s="3"/>
      <c r="AK98" s="3"/>
      <c r="AL98" s="3"/>
      <c r="AM98" s="3"/>
      <c r="AN98" s="3"/>
      <c r="AO98" s="3"/>
      <c r="AP98" s="3"/>
      <c r="AQ98" s="3"/>
      <c r="AR98" s="3"/>
      <c r="AS98" s="3"/>
      <c r="AT98" s="3"/>
      <c r="AU98" s="3"/>
      <c r="AV98" s="3"/>
      <c r="AW98" s="3"/>
    </row>
    <row r="99" spans="2:49" s="4" customFormat="1" ht="15" hidden="1" customHeight="1" outlineLevel="1" x14ac:dyDescent="0.2">
      <c r="B99" s="298"/>
      <c r="C99" s="3"/>
      <c r="D99" s="82" t="s">
        <v>31</v>
      </c>
      <c r="E99" s="81"/>
      <c r="F99" s="81"/>
      <c r="G99" s="81"/>
      <c r="H99" s="81"/>
      <c r="I99" s="81"/>
      <c r="J99" s="81"/>
      <c r="K99" s="81"/>
      <c r="L99" s="81"/>
      <c r="M99" s="81"/>
      <c r="N99" s="81"/>
      <c r="O99" s="81"/>
      <c r="P99" s="81"/>
      <c r="Q99" s="81"/>
      <c r="R99" s="81"/>
      <c r="S99" s="81"/>
      <c r="T99" s="81"/>
      <c r="U99" s="81"/>
      <c r="V99" s="81"/>
      <c r="W99" s="81"/>
      <c r="X99" s="81"/>
      <c r="Y99" s="80">
        <f t="shared" si="14"/>
        <v>0</v>
      </c>
      <c r="Z99" s="79"/>
      <c r="AA99" s="3"/>
      <c r="AB99" s="3"/>
      <c r="AC99" s="3"/>
      <c r="AD99" s="3"/>
      <c r="AE99" s="3"/>
      <c r="AF99" s="3"/>
      <c r="AG99" s="3"/>
      <c r="AH99" s="3"/>
      <c r="AI99" s="3"/>
      <c r="AJ99" s="3"/>
      <c r="AK99" s="3"/>
      <c r="AL99" s="3"/>
      <c r="AM99" s="3"/>
      <c r="AN99" s="3"/>
      <c r="AO99" s="3"/>
      <c r="AP99" s="3"/>
      <c r="AQ99" s="3"/>
      <c r="AR99" s="3"/>
      <c r="AS99" s="3"/>
      <c r="AT99" s="3"/>
      <c r="AU99" s="3"/>
      <c r="AV99" s="3"/>
      <c r="AW99" s="3"/>
    </row>
    <row r="100" spans="2:49" s="4" customFormat="1" ht="15" hidden="1" customHeight="1" outlineLevel="1" x14ac:dyDescent="0.2">
      <c r="B100" s="299"/>
      <c r="C100" s="3"/>
      <c r="D100" s="82" t="s">
        <v>30</v>
      </c>
      <c r="E100" s="81"/>
      <c r="F100" s="81"/>
      <c r="G100" s="81"/>
      <c r="H100" s="81"/>
      <c r="I100" s="81"/>
      <c r="J100" s="81"/>
      <c r="K100" s="81"/>
      <c r="L100" s="81"/>
      <c r="M100" s="81"/>
      <c r="N100" s="81"/>
      <c r="O100" s="81"/>
      <c r="P100" s="81"/>
      <c r="Q100" s="81"/>
      <c r="R100" s="81"/>
      <c r="S100" s="81"/>
      <c r="T100" s="81"/>
      <c r="U100" s="81"/>
      <c r="V100" s="81"/>
      <c r="W100" s="81"/>
      <c r="X100" s="81"/>
      <c r="Y100" s="80">
        <f t="shared" si="14"/>
        <v>0</v>
      </c>
      <c r="Z100" s="79"/>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2:49" ht="16" collapsed="1" thickBot="1" x14ac:dyDescent="0.25">
      <c r="D101" s="78" t="s">
        <v>29</v>
      </c>
      <c r="E101" s="77">
        <f t="shared" ref="E101:X101" si="15">+SUM(E91:E100)</f>
        <v>0</v>
      </c>
      <c r="F101" s="77">
        <f t="shared" si="15"/>
        <v>0</v>
      </c>
      <c r="G101" s="77">
        <f t="shared" si="15"/>
        <v>0</v>
      </c>
      <c r="H101" s="77">
        <f t="shared" si="15"/>
        <v>0</v>
      </c>
      <c r="I101" s="77">
        <f t="shared" si="15"/>
        <v>0</v>
      </c>
      <c r="J101" s="77">
        <f t="shared" si="15"/>
        <v>0</v>
      </c>
      <c r="K101" s="77">
        <f t="shared" si="15"/>
        <v>0</v>
      </c>
      <c r="L101" s="77">
        <f t="shared" si="15"/>
        <v>0</v>
      </c>
      <c r="M101" s="77">
        <f t="shared" si="15"/>
        <v>0</v>
      </c>
      <c r="N101" s="77">
        <f t="shared" si="15"/>
        <v>0</v>
      </c>
      <c r="O101" s="77">
        <f t="shared" si="15"/>
        <v>0</v>
      </c>
      <c r="P101" s="77">
        <f t="shared" si="15"/>
        <v>0</v>
      </c>
      <c r="Q101" s="77">
        <f t="shared" si="15"/>
        <v>0</v>
      </c>
      <c r="R101" s="77">
        <f t="shared" si="15"/>
        <v>0</v>
      </c>
      <c r="S101" s="77">
        <f t="shared" si="15"/>
        <v>0</v>
      </c>
      <c r="T101" s="77">
        <f t="shared" si="15"/>
        <v>0</v>
      </c>
      <c r="U101" s="77">
        <f t="shared" si="15"/>
        <v>0</v>
      </c>
      <c r="V101" s="77">
        <f t="shared" si="15"/>
        <v>0</v>
      </c>
      <c r="W101" s="77">
        <f t="shared" si="15"/>
        <v>0</v>
      </c>
      <c r="X101" s="77">
        <f t="shared" si="15"/>
        <v>0</v>
      </c>
      <c r="Y101" s="76">
        <f t="shared" si="14"/>
        <v>0</v>
      </c>
      <c r="Z101" s="3"/>
      <c r="AP101" s="2"/>
      <c r="AQ101" s="2"/>
      <c r="AR101" s="2"/>
      <c r="AS101" s="2"/>
      <c r="AT101" s="2"/>
      <c r="AU101" s="2"/>
      <c r="AV101" s="2"/>
      <c r="AW101" s="2"/>
    </row>
    <row r="102" spans="2:49" s="2" customFormat="1" ht="16" thickBot="1" x14ac:dyDescent="0.25">
      <c r="B102" s="3"/>
      <c r="C102" s="3"/>
      <c r="D102" s="16"/>
      <c r="E102" s="21"/>
      <c r="F102" s="21"/>
      <c r="G102" s="21"/>
      <c r="H102" s="21"/>
      <c r="I102" s="21"/>
      <c r="J102" s="21"/>
      <c r="K102" s="21"/>
      <c r="L102" s="21"/>
      <c r="M102" s="21"/>
      <c r="N102" s="21"/>
      <c r="O102" s="21"/>
      <c r="P102" s="21"/>
      <c r="Q102" s="21"/>
      <c r="R102" s="21"/>
      <c r="S102" s="21"/>
      <c r="T102" s="21"/>
      <c r="U102" s="21"/>
      <c r="V102" s="21"/>
      <c r="W102" s="21"/>
      <c r="X102" s="21"/>
      <c r="Y102" s="21"/>
      <c r="Z102" s="21"/>
      <c r="AA102" s="3"/>
    </row>
    <row r="103" spans="2:49" s="2" customFormat="1" ht="16" thickBot="1" x14ac:dyDescent="0.25">
      <c r="B103" s="3"/>
      <c r="C103" s="3"/>
      <c r="D103" s="75" t="s">
        <v>28</v>
      </c>
      <c r="E103" s="74">
        <f t="shared" ref="E103:X103" si="16">E62+E75+E88+E101</f>
        <v>0</v>
      </c>
      <c r="F103" s="74">
        <f t="shared" si="16"/>
        <v>0</v>
      </c>
      <c r="G103" s="74">
        <f t="shared" si="16"/>
        <v>0</v>
      </c>
      <c r="H103" s="74">
        <f t="shared" si="16"/>
        <v>0</v>
      </c>
      <c r="I103" s="74">
        <f t="shared" si="16"/>
        <v>0</v>
      </c>
      <c r="J103" s="74">
        <f t="shared" si="16"/>
        <v>0</v>
      </c>
      <c r="K103" s="74">
        <f t="shared" si="16"/>
        <v>0</v>
      </c>
      <c r="L103" s="74">
        <f t="shared" si="16"/>
        <v>0</v>
      </c>
      <c r="M103" s="74">
        <f t="shared" si="16"/>
        <v>0</v>
      </c>
      <c r="N103" s="74">
        <f t="shared" si="16"/>
        <v>0</v>
      </c>
      <c r="O103" s="74">
        <f t="shared" si="16"/>
        <v>0</v>
      </c>
      <c r="P103" s="74">
        <f t="shared" si="16"/>
        <v>0</v>
      </c>
      <c r="Q103" s="74">
        <f t="shared" si="16"/>
        <v>0</v>
      </c>
      <c r="R103" s="74">
        <f t="shared" si="16"/>
        <v>0</v>
      </c>
      <c r="S103" s="74">
        <f t="shared" si="16"/>
        <v>0</v>
      </c>
      <c r="T103" s="74">
        <f t="shared" si="16"/>
        <v>0</v>
      </c>
      <c r="U103" s="74">
        <f t="shared" si="16"/>
        <v>0</v>
      </c>
      <c r="V103" s="74">
        <f t="shared" si="16"/>
        <v>0</v>
      </c>
      <c r="W103" s="74">
        <f t="shared" si="16"/>
        <v>0</v>
      </c>
      <c r="X103" s="74">
        <f t="shared" si="16"/>
        <v>0</v>
      </c>
      <c r="Y103" s="73">
        <f>SUM(E103:X103)</f>
        <v>0</v>
      </c>
      <c r="Z103" s="21"/>
      <c r="AA103" s="3"/>
    </row>
    <row r="104" spans="2:49" s="2" customFormat="1" ht="18.5" customHeight="1" thickBot="1" x14ac:dyDescent="0.25">
      <c r="B104" s="3"/>
      <c r="C104" s="3"/>
      <c r="D104" s="16"/>
      <c r="E104" s="21"/>
      <c r="F104" s="21"/>
      <c r="G104" s="21"/>
      <c r="H104" s="21"/>
      <c r="I104" s="300" t="s">
        <v>27</v>
      </c>
      <c r="J104" s="301"/>
      <c r="K104" s="301"/>
      <c r="L104" s="302"/>
      <c r="M104" s="72"/>
      <c r="N104" s="21"/>
      <c r="O104" s="21"/>
      <c r="P104" s="21"/>
      <c r="Q104" s="21"/>
      <c r="R104" s="21"/>
      <c r="S104" s="21"/>
      <c r="T104" s="21"/>
      <c r="U104" s="21"/>
      <c r="V104" s="21"/>
      <c r="W104" s="21"/>
      <c r="X104" s="21"/>
      <c r="Y104" s="21"/>
      <c r="Z104" s="21"/>
      <c r="AA104" s="3"/>
    </row>
    <row r="105" spans="2:49" ht="19.5" customHeight="1" x14ac:dyDescent="0.2">
      <c r="D105" s="71" t="s">
        <v>26</v>
      </c>
      <c r="E105" s="70" t="s">
        <v>15</v>
      </c>
      <c r="F105" s="69" t="s">
        <v>25</v>
      </c>
      <c r="G105" s="303" t="s">
        <v>24</v>
      </c>
      <c r="H105" s="304"/>
      <c r="I105" s="309" t="s">
        <v>23</v>
      </c>
      <c r="J105" s="310"/>
      <c r="K105" s="68" t="str">
        <f>IF(OR(G28=0,Y62=0, E106=0),"-", IF(G28=Y62,IF(Y62=E106,"OK","Pas OK"),"Pas OK"))</f>
        <v>-</v>
      </c>
      <c r="L105" s="67" t="str">
        <f>IF(K133="Pas OK","Corriger!","-")</f>
        <v>-</v>
      </c>
      <c r="M105" s="19"/>
      <c r="AL105" s="1"/>
      <c r="AM105" s="1"/>
      <c r="AN105" s="1"/>
      <c r="AO105" s="1"/>
    </row>
    <row r="106" spans="2:49" s="19" customFormat="1" ht="24" customHeight="1" x14ac:dyDescent="0.2">
      <c r="B106" s="64"/>
      <c r="C106" s="64"/>
      <c r="D106" s="63" t="s">
        <v>22</v>
      </c>
      <c r="E106" s="56">
        <f>+Y62</f>
        <v>0</v>
      </c>
      <c r="F106" s="62" t="str">
        <f t="shared" ref="F106:F111" si="17">IF($E$111=0,"-",E106/$E$111)</f>
        <v>-</v>
      </c>
      <c r="G106" s="305"/>
      <c r="H106" s="306"/>
      <c r="I106" s="311" t="s">
        <v>21</v>
      </c>
      <c r="J106" s="312"/>
      <c r="K106" s="66" t="str">
        <f>IF(OR(I42=Y75,E109=Y75+Y88),"-","Pas OK")</f>
        <v>-</v>
      </c>
      <c r="L106" s="65" t="str">
        <f>IF(K134="Pas OK","Corriger!","-")</f>
        <v>-</v>
      </c>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row>
    <row r="107" spans="2:49" s="19" customFormat="1" ht="24" customHeight="1" x14ac:dyDescent="0.2">
      <c r="B107" s="64"/>
      <c r="C107" s="64"/>
      <c r="D107" s="63" t="s">
        <v>20</v>
      </c>
      <c r="E107" s="56">
        <f>+E106*0.2</f>
        <v>0</v>
      </c>
      <c r="F107" s="62" t="str">
        <f t="shared" si="17"/>
        <v>-</v>
      </c>
      <c r="G107" s="305"/>
      <c r="H107" s="306"/>
      <c r="I107" s="313" t="s">
        <v>19</v>
      </c>
      <c r="J107" s="314"/>
      <c r="K107" s="61" t="str">
        <f>IF(OR(Y101=0,E110=0), "-", IF(Y101=E110, "OK", "Pas OK"))</f>
        <v>-</v>
      </c>
      <c r="L107" s="60" t="str">
        <f>IF(K136="Pas OK","Corriger!","-")</f>
        <v>-</v>
      </c>
      <c r="M107" s="2"/>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row>
    <row r="108" spans="2:49" ht="24" customHeight="1" x14ac:dyDescent="0.2">
      <c r="D108" s="57" t="s">
        <v>18</v>
      </c>
      <c r="E108" s="56">
        <f>+(E106+E107+E109)*0.2</f>
        <v>0</v>
      </c>
      <c r="F108" s="55" t="str">
        <f t="shared" si="17"/>
        <v>-</v>
      </c>
      <c r="G108" s="305"/>
      <c r="H108" s="306"/>
      <c r="M108" s="59"/>
      <c r="AL108" s="1"/>
      <c r="AM108" s="1"/>
      <c r="AN108" s="1"/>
      <c r="AO108" s="1"/>
    </row>
    <row r="109" spans="2:49" ht="24" customHeight="1" x14ac:dyDescent="0.2">
      <c r="D109" s="58" t="s">
        <v>17</v>
      </c>
      <c r="E109" s="56">
        <f>+Y75+Y88</f>
        <v>0</v>
      </c>
      <c r="F109" s="55" t="str">
        <f t="shared" si="17"/>
        <v>-</v>
      </c>
      <c r="G109" s="305"/>
      <c r="H109" s="306"/>
      <c r="I109" s="287"/>
      <c r="J109" s="287"/>
      <c r="K109" s="19"/>
      <c r="L109" s="19"/>
      <c r="M109" s="3"/>
      <c r="AL109" s="1"/>
      <c r="AM109" s="1"/>
      <c r="AN109" s="1"/>
      <c r="AO109" s="1"/>
    </row>
    <row r="110" spans="2:49" ht="24" customHeight="1" thickBot="1" x14ac:dyDescent="0.25">
      <c r="D110" s="57" t="s">
        <v>16</v>
      </c>
      <c r="E110" s="56">
        <f>+Y101</f>
        <v>0</v>
      </c>
      <c r="F110" s="55" t="str">
        <f t="shared" si="17"/>
        <v>-</v>
      </c>
      <c r="G110" s="305"/>
      <c r="H110" s="306"/>
      <c r="N110" s="3"/>
      <c r="O110" s="3"/>
      <c r="P110" s="3"/>
      <c r="Q110" s="3"/>
      <c r="R110" s="3"/>
      <c r="S110" s="3"/>
      <c r="T110" s="3"/>
      <c r="U110" s="3"/>
      <c r="AL110" s="1"/>
      <c r="AM110" s="1"/>
      <c r="AN110" s="1"/>
      <c r="AO110" s="1"/>
    </row>
    <row r="111" spans="2:49" ht="17" thickBot="1" x14ac:dyDescent="0.25">
      <c r="D111" s="54" t="s">
        <v>15</v>
      </c>
      <c r="E111" s="53">
        <f>+SUM(E106:E110)</f>
        <v>0</v>
      </c>
      <c r="F111" s="52" t="str">
        <f t="shared" si="17"/>
        <v>-</v>
      </c>
      <c r="G111" s="307"/>
      <c r="H111" s="308"/>
      <c r="I111" s="3"/>
      <c r="J111" s="2"/>
      <c r="K111" s="22"/>
      <c r="L111" s="22"/>
      <c r="M111" s="22"/>
      <c r="N111" s="22"/>
      <c r="O111" s="22"/>
      <c r="P111" s="22"/>
      <c r="Q111" s="22"/>
      <c r="R111" s="22"/>
      <c r="S111" s="22"/>
      <c r="T111" s="22"/>
      <c r="U111" s="22"/>
      <c r="AL111" s="1"/>
      <c r="AM111" s="1"/>
      <c r="AN111" s="1"/>
      <c r="AO111" s="1"/>
    </row>
    <row r="112" spans="2:49" ht="20" x14ac:dyDescent="0.2">
      <c r="D112" s="51" t="s">
        <v>14</v>
      </c>
      <c r="E112" s="50"/>
      <c r="F112" s="49"/>
      <c r="G112" s="3"/>
      <c r="H112" s="3"/>
      <c r="I112" s="3"/>
      <c r="J112" s="2"/>
      <c r="K112" s="18"/>
      <c r="L112" s="18"/>
      <c r="M112" s="18"/>
      <c r="N112" s="18"/>
      <c r="O112" s="18"/>
      <c r="P112" s="18"/>
      <c r="Q112" s="18"/>
      <c r="R112" s="18"/>
      <c r="S112" s="18"/>
      <c r="T112" s="18"/>
      <c r="U112" s="18"/>
      <c r="V112" s="18"/>
      <c r="W112" s="18"/>
    </row>
    <row r="113" spans="2:41" ht="14.5" customHeight="1" x14ac:dyDescent="0.2">
      <c r="D113" s="290" t="s">
        <v>13</v>
      </c>
      <c r="E113" s="291"/>
      <c r="F113" s="292"/>
      <c r="G113" s="48"/>
      <c r="H113" s="48"/>
      <c r="J113" s="2"/>
      <c r="K113" s="18"/>
      <c r="L113" s="18"/>
      <c r="M113" s="18"/>
      <c r="N113" s="18"/>
      <c r="O113" s="18"/>
      <c r="P113" s="18"/>
      <c r="Q113" s="18"/>
      <c r="R113" s="18"/>
      <c r="S113" s="18"/>
      <c r="T113" s="18"/>
      <c r="U113" s="18"/>
      <c r="V113" s="18"/>
      <c r="W113" s="18"/>
    </row>
    <row r="114" spans="2:41" ht="14.5" customHeight="1" x14ac:dyDescent="0.2">
      <c r="D114" s="31" t="s">
        <v>12</v>
      </c>
      <c r="E114" s="47"/>
      <c r="F114" s="46" t="str">
        <f t="shared" ref="F114:F120" si="18">IF($E$120=0,"-",+E114/$E$120)</f>
        <v>-</v>
      </c>
      <c r="G114" s="3"/>
      <c r="J114" s="2"/>
      <c r="K114" s="2"/>
      <c r="AH114" s="1"/>
      <c r="AI114" s="1"/>
      <c r="AJ114" s="1"/>
      <c r="AK114" s="1"/>
      <c r="AL114" s="1"/>
      <c r="AM114" s="1"/>
      <c r="AN114" s="1"/>
      <c r="AO114" s="1"/>
    </row>
    <row r="115" spans="2:41" ht="14.5" customHeight="1" x14ac:dyDescent="0.2">
      <c r="D115" s="31" t="s">
        <v>11</v>
      </c>
      <c r="E115" s="41"/>
      <c r="F115" s="46" t="str">
        <f t="shared" si="18"/>
        <v>-</v>
      </c>
      <c r="G115" s="3"/>
      <c r="J115" s="2"/>
      <c r="K115" s="2"/>
      <c r="AH115" s="1"/>
      <c r="AI115" s="1"/>
      <c r="AJ115" s="1"/>
      <c r="AK115" s="1"/>
      <c r="AL115" s="1"/>
      <c r="AM115" s="1"/>
      <c r="AN115" s="1"/>
      <c r="AO115" s="1"/>
    </row>
    <row r="116" spans="2:41" ht="14.5" customHeight="1" x14ac:dyDescent="0.2">
      <c r="D116" s="31" t="s">
        <v>10</v>
      </c>
      <c r="E116" s="41"/>
      <c r="F116" s="46" t="str">
        <f t="shared" si="18"/>
        <v>-</v>
      </c>
      <c r="G116" s="3"/>
      <c r="J116" s="2"/>
      <c r="K116" s="2"/>
      <c r="AH116" s="1"/>
      <c r="AI116" s="1"/>
      <c r="AJ116" s="1"/>
      <c r="AK116" s="1"/>
      <c r="AL116" s="1"/>
      <c r="AM116" s="1"/>
      <c r="AN116" s="1"/>
      <c r="AO116" s="1"/>
    </row>
    <row r="117" spans="2:41" ht="14.5" customHeight="1" x14ac:dyDescent="0.2">
      <c r="D117" s="31" t="s">
        <v>9</v>
      </c>
      <c r="E117" s="41"/>
      <c r="F117" s="46" t="str">
        <f t="shared" si="18"/>
        <v>-</v>
      </c>
      <c r="G117" s="3"/>
      <c r="J117" s="2"/>
      <c r="K117" s="2"/>
      <c r="AH117" s="1"/>
      <c r="AI117" s="1"/>
      <c r="AJ117" s="1"/>
      <c r="AK117" s="1"/>
      <c r="AL117" s="1"/>
      <c r="AM117" s="1"/>
      <c r="AN117" s="1"/>
      <c r="AO117" s="1"/>
    </row>
    <row r="118" spans="2:41" ht="14.5" customHeight="1" x14ac:dyDescent="0.2">
      <c r="D118" s="31" t="s">
        <v>8</v>
      </c>
      <c r="E118" s="41"/>
      <c r="F118" s="46" t="str">
        <f t="shared" si="18"/>
        <v>-</v>
      </c>
      <c r="G118" s="3"/>
      <c r="J118" s="2"/>
      <c r="K118" s="2"/>
      <c r="AH118" s="1"/>
      <c r="AI118" s="1"/>
      <c r="AJ118" s="1"/>
      <c r="AK118" s="1"/>
      <c r="AL118" s="1"/>
      <c r="AM118" s="1"/>
      <c r="AN118" s="1"/>
      <c r="AO118" s="1"/>
    </row>
    <row r="119" spans="2:41" ht="14.5" customHeight="1" x14ac:dyDescent="0.2">
      <c r="D119" s="31" t="s">
        <v>7</v>
      </c>
      <c r="E119" s="41"/>
      <c r="F119" s="46" t="str">
        <f t="shared" si="18"/>
        <v>-</v>
      </c>
      <c r="G119" s="3"/>
      <c r="J119" s="2"/>
      <c r="K119" s="2"/>
      <c r="AH119" s="1"/>
      <c r="AI119" s="1"/>
      <c r="AJ119" s="1"/>
      <c r="AK119" s="1"/>
      <c r="AL119" s="1"/>
      <c r="AM119" s="1"/>
      <c r="AN119" s="1"/>
      <c r="AO119" s="1"/>
    </row>
    <row r="120" spans="2:41" ht="15" customHeight="1" thickBot="1" x14ac:dyDescent="0.25">
      <c r="D120" s="45" t="s">
        <v>6</v>
      </c>
      <c r="E120" s="44">
        <f>+SUM(E114:E119)</f>
        <v>0</v>
      </c>
      <c r="F120" s="43" t="str">
        <f t="shared" si="18"/>
        <v>-</v>
      </c>
      <c r="G120" s="42" t="str">
        <f>IF(E111=E120,"OK", "ERREUR")</f>
        <v>OK</v>
      </c>
      <c r="J120" s="2"/>
      <c r="K120" s="36"/>
      <c r="L120" s="36"/>
      <c r="M120" s="36"/>
      <c r="N120" s="36"/>
      <c r="O120" s="36"/>
      <c r="P120" s="36"/>
      <c r="Q120" s="36"/>
      <c r="R120" s="36"/>
      <c r="S120" s="36"/>
      <c r="T120" s="36"/>
      <c r="AI120" s="1"/>
      <c r="AJ120" s="1"/>
      <c r="AK120" s="1"/>
      <c r="AL120" s="1"/>
      <c r="AM120" s="1"/>
      <c r="AN120" s="1"/>
      <c r="AO120" s="1"/>
    </row>
    <row r="121" spans="2:41" x14ac:dyDescent="0.2">
      <c r="D121" s="40"/>
      <c r="E121" s="39"/>
      <c r="F121" s="38"/>
      <c r="G121" s="37"/>
      <c r="H121" s="21"/>
      <c r="I121" s="36"/>
      <c r="J121" s="2"/>
      <c r="K121" s="36"/>
      <c r="L121" s="36"/>
      <c r="M121" s="36"/>
      <c r="N121" s="36"/>
      <c r="O121" s="36"/>
      <c r="P121" s="36"/>
      <c r="Q121" s="36"/>
      <c r="R121" s="36"/>
      <c r="S121" s="36"/>
      <c r="T121" s="36"/>
      <c r="AI121" s="1"/>
      <c r="AJ121" s="1"/>
      <c r="AK121" s="1"/>
      <c r="AL121" s="1"/>
      <c r="AM121" s="1"/>
      <c r="AN121" s="1"/>
      <c r="AO121" s="1"/>
    </row>
    <row r="122" spans="2:41" ht="16" x14ac:dyDescent="0.2">
      <c r="D122" s="40" t="s">
        <v>5</v>
      </c>
      <c r="E122" s="41"/>
      <c r="F122" s="38"/>
      <c r="G122" s="37"/>
      <c r="H122" s="21"/>
      <c r="I122" s="36"/>
      <c r="J122" s="2"/>
      <c r="K122" s="36"/>
      <c r="L122" s="36"/>
      <c r="M122" s="36"/>
      <c r="N122" s="36"/>
      <c r="O122" s="36"/>
      <c r="P122" s="36"/>
      <c r="Q122" s="36"/>
      <c r="R122" s="36"/>
      <c r="S122" s="36"/>
      <c r="T122" s="36"/>
      <c r="AI122" s="1"/>
      <c r="AJ122" s="1"/>
      <c r="AK122" s="1"/>
      <c r="AL122" s="1"/>
      <c r="AM122" s="1"/>
      <c r="AN122" s="1"/>
      <c r="AO122" s="1"/>
    </row>
    <row r="123" spans="2:41" x14ac:dyDescent="0.2">
      <c r="D123" s="40"/>
      <c r="E123" s="39"/>
      <c r="F123" s="38"/>
      <c r="G123" s="37"/>
      <c r="H123" s="21"/>
      <c r="I123" s="36"/>
      <c r="J123" s="2"/>
      <c r="K123" s="36"/>
      <c r="L123" s="36"/>
      <c r="M123" s="36"/>
      <c r="N123" s="36"/>
      <c r="O123" s="36"/>
      <c r="P123" s="36"/>
      <c r="Q123" s="36"/>
      <c r="R123" s="36"/>
      <c r="S123" s="36"/>
      <c r="T123" s="36"/>
      <c r="AI123" s="1"/>
      <c r="AJ123" s="1"/>
      <c r="AK123" s="1"/>
      <c r="AL123" s="1"/>
      <c r="AM123" s="1"/>
      <c r="AN123" s="1"/>
      <c r="AO123" s="1"/>
    </row>
    <row r="124" spans="2:41" x14ac:dyDescent="0.2">
      <c r="D124" s="40"/>
      <c r="E124" s="39"/>
      <c r="F124" s="38"/>
      <c r="G124" s="37"/>
      <c r="H124" s="21"/>
      <c r="I124" s="36"/>
      <c r="J124" s="2"/>
      <c r="K124" s="36"/>
      <c r="L124" s="36"/>
      <c r="M124" s="36"/>
      <c r="N124" s="36"/>
      <c r="O124" s="36"/>
      <c r="P124" s="36"/>
      <c r="Q124" s="36"/>
      <c r="R124" s="36"/>
      <c r="S124" s="36"/>
      <c r="T124" s="36"/>
      <c r="AI124" s="1"/>
      <c r="AJ124" s="1"/>
      <c r="AK124" s="1"/>
      <c r="AL124" s="1"/>
      <c r="AM124" s="1"/>
      <c r="AN124" s="1"/>
      <c r="AO124" s="1"/>
    </row>
    <row r="125" spans="2:41" s="2" customFormat="1" ht="16" thickBot="1" x14ac:dyDescent="0.25">
      <c r="B125" s="3"/>
      <c r="C125" s="3"/>
      <c r="D125" s="12"/>
      <c r="E125" s="14"/>
      <c r="F125" s="35"/>
      <c r="G125" s="17"/>
      <c r="H125" s="3"/>
      <c r="I125" s="21"/>
      <c r="K125" s="14"/>
      <c r="L125" s="14"/>
      <c r="M125" s="14"/>
      <c r="N125" s="14"/>
      <c r="O125" s="14"/>
      <c r="P125" s="14"/>
      <c r="Q125" s="14"/>
      <c r="R125" s="14"/>
      <c r="S125" s="14"/>
      <c r="T125" s="14"/>
      <c r="U125" s="14"/>
      <c r="V125" s="14"/>
    </row>
    <row r="126" spans="2:41" s="2" customFormat="1" ht="14.5" customHeight="1" x14ac:dyDescent="0.2">
      <c r="B126" s="3"/>
      <c r="C126" s="3"/>
      <c r="D126" s="293" t="s">
        <v>4</v>
      </c>
      <c r="E126" s="293"/>
      <c r="F126" s="293"/>
      <c r="G126" s="293"/>
      <c r="H126" s="293"/>
      <c r="J126" s="21"/>
      <c r="K126" s="21"/>
      <c r="L126" s="21"/>
      <c r="M126" s="21"/>
    </row>
    <row r="127" spans="2:41" s="2" customFormat="1" ht="44.5" customHeight="1" x14ac:dyDescent="0.2">
      <c r="B127" s="3"/>
      <c r="C127" s="3"/>
      <c r="D127" s="294" t="s">
        <v>3</v>
      </c>
      <c r="E127" s="294"/>
      <c r="F127" s="294"/>
      <c r="G127" s="294"/>
      <c r="H127" s="294"/>
      <c r="I127" s="21"/>
      <c r="J127" s="3"/>
      <c r="K127" s="21"/>
    </row>
    <row r="128" spans="2:41" s="2" customFormat="1" ht="29.5" customHeight="1" thickBot="1" x14ac:dyDescent="0.25">
      <c r="B128" s="3"/>
      <c r="C128" s="3"/>
      <c r="D128" s="295"/>
      <c r="E128" s="295"/>
      <c r="F128" s="295"/>
      <c r="G128" s="295"/>
      <c r="H128" s="295"/>
      <c r="I128" s="21"/>
      <c r="J128" s="3"/>
      <c r="K128" s="3"/>
    </row>
    <row r="129" spans="2:41" s="2" customFormat="1" ht="21" thickBot="1" x14ac:dyDescent="0.25">
      <c r="B129" s="3"/>
      <c r="C129" s="3"/>
      <c r="D129" s="34" t="s">
        <v>2</v>
      </c>
      <c r="E129" s="33"/>
      <c r="F129" s="32"/>
      <c r="G129" s="23"/>
      <c r="H129" s="23"/>
      <c r="I129" s="21"/>
      <c r="J129" s="3"/>
      <c r="K129" s="3"/>
    </row>
    <row r="130" spans="2:41" ht="17" thickBot="1" x14ac:dyDescent="0.25">
      <c r="D130" s="31" t="s">
        <v>1</v>
      </c>
      <c r="E130" s="30"/>
      <c r="F130" s="29"/>
      <c r="G130" s="23"/>
      <c r="H130" s="3"/>
      <c r="I130" s="3"/>
      <c r="J130" s="2"/>
      <c r="K130" s="2"/>
      <c r="AL130" s="1"/>
      <c r="AM130" s="1"/>
      <c r="AN130" s="1"/>
      <c r="AO130" s="1"/>
    </row>
    <row r="131" spans="2:41" ht="15" customHeight="1" thickBot="1" x14ac:dyDescent="0.25">
      <c r="D131" s="28" t="s">
        <v>0</v>
      </c>
      <c r="E131" s="27">
        <f>E130*E111</f>
        <v>0</v>
      </c>
      <c r="F131" s="26" t="str">
        <f>IF($E$111=0,"-",E131/$E$111)</f>
        <v>-</v>
      </c>
      <c r="G131" s="23"/>
      <c r="H131" s="25"/>
      <c r="I131" s="24"/>
      <c r="J131" s="24"/>
      <c r="K131" s="24"/>
      <c r="L131" s="24"/>
      <c r="M131" s="24"/>
      <c r="N131" s="24"/>
      <c r="O131" s="24"/>
      <c r="P131" s="24"/>
      <c r="Q131" s="24"/>
      <c r="R131" s="24"/>
      <c r="S131" s="24"/>
      <c r="T131" s="24"/>
      <c r="AI131" s="1"/>
      <c r="AJ131" s="1"/>
      <c r="AK131" s="1"/>
      <c r="AL131" s="1"/>
      <c r="AM131" s="1"/>
      <c r="AN131" s="1"/>
      <c r="AO131" s="1"/>
    </row>
    <row r="132" spans="2:41" s="2" customFormat="1" ht="39.5" customHeight="1" x14ac:dyDescent="0.2">
      <c r="B132" s="3"/>
      <c r="C132" s="3"/>
      <c r="D132" s="296"/>
      <c r="E132" s="296"/>
      <c r="F132" s="296"/>
      <c r="G132" s="23"/>
      <c r="H132" s="23"/>
      <c r="I132" s="22"/>
      <c r="J132" s="22"/>
      <c r="K132" s="3"/>
    </row>
    <row r="133" spans="2:41" s="2" customFormat="1" x14ac:dyDescent="0.2">
      <c r="B133" s="3"/>
      <c r="C133" s="3"/>
      <c r="D133" s="289"/>
      <c r="E133" s="289"/>
      <c r="F133" s="19"/>
      <c r="G133" s="288"/>
      <c r="H133" s="288"/>
      <c r="I133" s="18"/>
      <c r="J133" s="18"/>
      <c r="K133" s="3"/>
    </row>
    <row r="134" spans="2:41" s="2" customFormat="1" x14ac:dyDescent="0.2">
      <c r="B134" s="3"/>
      <c r="C134" s="3"/>
      <c r="D134" s="289"/>
      <c r="E134" s="289"/>
      <c r="F134" s="19"/>
      <c r="G134" s="288"/>
      <c r="H134" s="288"/>
      <c r="I134" s="18"/>
      <c r="J134" s="18"/>
      <c r="K134" s="3"/>
    </row>
    <row r="135" spans="2:41" s="2" customFormat="1" x14ac:dyDescent="0.2">
      <c r="B135" s="3"/>
      <c r="C135" s="3"/>
      <c r="D135" s="287"/>
      <c r="E135" s="287"/>
      <c r="F135" s="1"/>
      <c r="G135" s="288"/>
      <c r="H135" s="288"/>
      <c r="I135" s="21"/>
      <c r="J135" s="3"/>
      <c r="K135" s="3"/>
    </row>
    <row r="136" spans="2:41" s="2" customFormat="1" x14ac:dyDescent="0.2">
      <c r="B136" s="3"/>
      <c r="C136" s="3"/>
      <c r="D136" s="287"/>
      <c r="E136" s="287"/>
      <c r="F136" s="19"/>
      <c r="G136" s="288"/>
      <c r="H136" s="288"/>
      <c r="I136" s="20"/>
      <c r="J136" s="20"/>
      <c r="K136" s="3"/>
    </row>
    <row r="137" spans="2:41" s="2" customFormat="1" x14ac:dyDescent="0.2">
      <c r="B137" s="3"/>
      <c r="C137" s="3"/>
      <c r="D137" s="287"/>
      <c r="E137" s="287"/>
      <c r="F137" s="4"/>
      <c r="G137" s="288"/>
      <c r="H137" s="288"/>
      <c r="I137" s="18"/>
      <c r="J137" s="18"/>
      <c r="K137" s="3"/>
    </row>
    <row r="138" spans="2:41" s="2" customFormat="1" x14ac:dyDescent="0.2">
      <c r="B138" s="3"/>
      <c r="C138" s="3"/>
      <c r="D138" s="287"/>
      <c r="E138" s="287"/>
      <c r="F138" s="19"/>
      <c r="G138" s="288"/>
      <c r="H138" s="288"/>
      <c r="I138" s="18"/>
      <c r="J138" s="18"/>
      <c r="K138" s="3"/>
    </row>
    <row r="139" spans="2:41" s="2" customFormat="1" x14ac:dyDescent="0.2">
      <c r="B139" s="3"/>
      <c r="C139" s="3"/>
      <c r="D139" s="12"/>
      <c r="E139" s="14"/>
      <c r="F139" s="3"/>
      <c r="G139" s="17"/>
      <c r="H139" s="3"/>
      <c r="I139" s="3"/>
      <c r="J139" s="3"/>
      <c r="K139" s="3"/>
    </row>
    <row r="140" spans="2:41" s="2" customFormat="1" x14ac:dyDescent="0.2">
      <c r="B140" s="3"/>
      <c r="C140" s="3"/>
      <c r="D140" s="286"/>
      <c r="E140" s="286"/>
      <c r="F140" s="3"/>
      <c r="G140" s="17"/>
      <c r="H140" s="3"/>
      <c r="I140" s="3"/>
      <c r="J140" s="3"/>
      <c r="K140" s="3"/>
    </row>
    <row r="141" spans="2:41" s="2" customFormat="1" x14ac:dyDescent="0.2">
      <c r="B141" s="3"/>
      <c r="C141" s="3"/>
      <c r="D141" s="12"/>
      <c r="E141" s="11"/>
      <c r="F141" s="3"/>
      <c r="G141" s="17"/>
      <c r="H141" s="3"/>
      <c r="I141" s="3"/>
      <c r="J141" s="3"/>
      <c r="K141" s="3"/>
    </row>
    <row r="142" spans="2:41" s="2" customFormat="1" x14ac:dyDescent="0.2">
      <c r="B142" s="3"/>
      <c r="C142" s="3"/>
      <c r="D142" s="12"/>
      <c r="E142" s="11"/>
      <c r="F142" s="3"/>
      <c r="G142" s="17"/>
      <c r="H142" s="3"/>
      <c r="I142" s="3"/>
      <c r="J142" s="3"/>
      <c r="K142" s="3"/>
    </row>
    <row r="143" spans="2:41" s="2" customFormat="1" x14ac:dyDescent="0.2">
      <c r="B143" s="3"/>
      <c r="C143" s="3"/>
      <c r="D143" s="12"/>
      <c r="E143" s="11"/>
      <c r="F143" s="3"/>
      <c r="G143" s="17"/>
      <c r="H143" s="3"/>
      <c r="I143" s="3"/>
      <c r="J143" s="3"/>
      <c r="K143" s="3"/>
    </row>
    <row r="144" spans="2:41" s="2" customFormat="1" x14ac:dyDescent="0.2">
      <c r="B144" s="3"/>
      <c r="C144" s="3"/>
      <c r="D144" s="14"/>
      <c r="E144" s="11"/>
      <c r="F144" s="3"/>
      <c r="G144" s="17"/>
      <c r="H144" s="3"/>
      <c r="I144" s="3"/>
      <c r="J144" s="3"/>
      <c r="K144" s="3"/>
    </row>
    <row r="145" spans="2:11" s="2" customFormat="1" x14ac:dyDescent="0.2">
      <c r="B145" s="3"/>
      <c r="C145" s="3"/>
      <c r="D145" s="14"/>
      <c r="E145" s="11"/>
      <c r="F145" s="3"/>
      <c r="G145" s="13"/>
      <c r="H145" s="3"/>
      <c r="I145" s="3"/>
      <c r="J145" s="3"/>
      <c r="K145" s="3"/>
    </row>
    <row r="146" spans="2:11" s="2" customFormat="1" x14ac:dyDescent="0.2">
      <c r="B146" s="3"/>
      <c r="C146" s="3"/>
      <c r="D146" s="16"/>
      <c r="E146" s="15"/>
      <c r="F146" s="3"/>
      <c r="G146" s="13"/>
      <c r="H146" s="3"/>
      <c r="I146" s="3"/>
      <c r="J146" s="3"/>
      <c r="K146" s="3"/>
    </row>
    <row r="147" spans="2:11" s="2" customFormat="1" x14ac:dyDescent="0.2">
      <c r="B147" s="3"/>
      <c r="C147" s="3"/>
      <c r="D147" s="14"/>
      <c r="E147" s="14"/>
      <c r="F147" s="3"/>
      <c r="G147" s="13"/>
      <c r="H147" s="3"/>
      <c r="I147" s="3"/>
      <c r="J147" s="3"/>
      <c r="K147" s="3"/>
    </row>
    <row r="148" spans="2:11" s="2" customFormat="1" x14ac:dyDescent="0.2">
      <c r="B148" s="3"/>
      <c r="C148" s="3"/>
      <c r="D148" s="286"/>
      <c r="E148" s="286"/>
      <c r="F148" s="13"/>
      <c r="G148" s="13"/>
      <c r="H148" s="3"/>
      <c r="I148" s="3"/>
      <c r="J148" s="3"/>
      <c r="K148" s="3"/>
    </row>
    <row r="149" spans="2:11" s="2" customFormat="1" x14ac:dyDescent="0.2">
      <c r="B149" s="3"/>
      <c r="C149" s="3"/>
      <c r="D149" s="12"/>
      <c r="E149" s="11"/>
      <c r="F149" s="3"/>
      <c r="G149" s="3"/>
      <c r="H149" s="3"/>
      <c r="I149" s="3"/>
      <c r="J149" s="3"/>
      <c r="K149" s="3"/>
    </row>
    <row r="150" spans="2:11" s="2" customFormat="1" x14ac:dyDescent="0.2">
      <c r="B150" s="3"/>
      <c r="C150" s="3"/>
      <c r="D150" s="12"/>
      <c r="E150" s="11"/>
      <c r="F150" s="3"/>
      <c r="G150" s="3"/>
      <c r="H150" s="3"/>
      <c r="I150" s="3"/>
      <c r="J150" s="3"/>
      <c r="K150" s="3"/>
    </row>
    <row r="151" spans="2:11" x14ac:dyDescent="0.2">
      <c r="D151" s="10"/>
      <c r="E151" s="8"/>
      <c r="G151" s="9"/>
    </row>
    <row r="152" spans="2:11" x14ac:dyDescent="0.2">
      <c r="D152" s="5"/>
      <c r="E152" s="8"/>
    </row>
    <row r="153" spans="2:11" x14ac:dyDescent="0.2">
      <c r="D153" s="5"/>
      <c r="E153" s="8"/>
    </row>
    <row r="154" spans="2:11" x14ac:dyDescent="0.2">
      <c r="D154" s="7"/>
      <c r="E154" s="6"/>
    </row>
    <row r="155" spans="2:11" x14ac:dyDescent="0.2">
      <c r="D155" s="5"/>
      <c r="E155" s="5"/>
    </row>
  </sheetData>
  <sheetProtection insertRows="0" deleteRows="0" selectLockedCells="1"/>
  <mergeCells count="36">
    <mergeCell ref="D2:G3"/>
    <mergeCell ref="I2:I3"/>
    <mergeCell ref="D5:G5"/>
    <mergeCell ref="E8:G8"/>
    <mergeCell ref="E9:G9"/>
    <mergeCell ref="E11:E12"/>
    <mergeCell ref="F11:F12"/>
    <mergeCell ref="B13:B22"/>
    <mergeCell ref="B32:B41"/>
    <mergeCell ref="B78:B87"/>
    <mergeCell ref="B91:B100"/>
    <mergeCell ref="I104:L104"/>
    <mergeCell ref="G105:H111"/>
    <mergeCell ref="I105:J105"/>
    <mergeCell ref="I106:J106"/>
    <mergeCell ref="I107:J107"/>
    <mergeCell ref="I109:J109"/>
    <mergeCell ref="D113:F113"/>
    <mergeCell ref="D126:H126"/>
    <mergeCell ref="D127:H127"/>
    <mergeCell ref="D128:H128"/>
    <mergeCell ref="D132:F132"/>
    <mergeCell ref="D133:E133"/>
    <mergeCell ref="G133:H133"/>
    <mergeCell ref="D134:E134"/>
    <mergeCell ref="G134:H134"/>
    <mergeCell ref="D135:E135"/>
    <mergeCell ref="G135:H135"/>
    <mergeCell ref="D140:E140"/>
    <mergeCell ref="D148:E148"/>
    <mergeCell ref="D136:E136"/>
    <mergeCell ref="G136:H136"/>
    <mergeCell ref="D137:E137"/>
    <mergeCell ref="G137:H137"/>
    <mergeCell ref="D138:E138"/>
    <mergeCell ref="G138:H138"/>
  </mergeCells>
  <conditionalFormatting sqref="D132">
    <cfRule type="expression" dxfId="46" priority="1">
      <formula>#REF!="Pas OK"</formula>
    </cfRule>
    <cfRule type="expression" dxfId="45" priority="2">
      <formula>#REF!="OK"</formula>
    </cfRule>
    <cfRule type="expression" dxfId="44" priority="3">
      <formula>#REF!="OK"</formula>
    </cfRule>
  </conditionalFormatting>
  <conditionalFormatting sqref="D133:E133">
    <cfRule type="expression" dxfId="43" priority="24">
      <formula>$F$133="OK"</formula>
    </cfRule>
    <cfRule type="expression" dxfId="42" priority="23">
      <formula>$F$133="Pas OK"</formula>
    </cfRule>
  </conditionalFormatting>
  <conditionalFormatting sqref="D134:E134">
    <cfRule type="expression" dxfId="41" priority="21">
      <formula>$F$134="Pas OK"</formula>
    </cfRule>
    <cfRule type="expression" dxfId="40" priority="22">
      <formula>$F$134="OK"</formula>
    </cfRule>
  </conditionalFormatting>
  <conditionalFormatting sqref="D135:E135">
    <cfRule type="expression" dxfId="39" priority="20">
      <formula>$F$135="OK"</formula>
    </cfRule>
    <cfRule type="expression" dxfId="38" priority="19">
      <formula>$F$135="Pas OK"</formula>
    </cfRule>
  </conditionalFormatting>
  <conditionalFormatting sqref="D136:E136">
    <cfRule type="expression" dxfId="37" priority="17">
      <formula>$F$136="Pas OK"</formula>
    </cfRule>
    <cfRule type="expression" dxfId="36" priority="18">
      <formula>$F$136="OK"</formula>
    </cfRule>
  </conditionalFormatting>
  <conditionalFormatting sqref="D137:E137">
    <cfRule type="expression" dxfId="35" priority="15">
      <formula>$F$137="Pas OK"</formula>
    </cfRule>
    <cfRule type="expression" dxfId="34" priority="16">
      <formula>$F$137="OK"</formula>
    </cfRule>
  </conditionalFormatting>
  <conditionalFormatting sqref="D138:E138">
    <cfRule type="expression" dxfId="33" priority="14">
      <formula>$F$138="OK"</formula>
    </cfRule>
    <cfRule type="expression" dxfId="32" priority="13">
      <formula>$F$138="Pas OK"</formula>
    </cfRule>
  </conditionalFormatting>
  <conditionalFormatting sqref="G138:H138">
    <cfRule type="expression" dxfId="31" priority="12">
      <formula>$F$138="Pas OK"</formula>
    </cfRule>
  </conditionalFormatting>
  <conditionalFormatting sqref="I105:J105">
    <cfRule type="expression" dxfId="30" priority="10">
      <formula>$F$133="Pas OK"</formula>
    </cfRule>
    <cfRule type="expression" dxfId="29" priority="11">
      <formula>$F$133="OK"</formula>
    </cfRule>
  </conditionalFormatting>
  <conditionalFormatting sqref="I106:J106">
    <cfRule type="expression" dxfId="28" priority="9">
      <formula>$F$134="OK"</formula>
    </cfRule>
    <cfRule type="expression" dxfId="27" priority="8">
      <formula>$F$134="Pas OK"</formula>
    </cfRule>
  </conditionalFormatting>
  <conditionalFormatting sqref="I107:J107">
    <cfRule type="expression" dxfId="26" priority="7">
      <formula>$F$136="OK"</formula>
    </cfRule>
    <cfRule type="expression" dxfId="25" priority="6">
      <formula>$F$136="Pas OK"</formula>
    </cfRule>
  </conditionalFormatting>
  <conditionalFormatting sqref="I109:J109">
    <cfRule type="expression" dxfId="24" priority="4">
      <formula>$F$138="Pas OK"</formula>
    </cfRule>
    <cfRule type="expression" dxfId="23" priority="5">
      <formula>$F$138="OK"</formula>
    </cfRule>
  </conditionalFormatting>
  <dataValidations count="1">
    <dataValidation type="list" allowBlank="1" showInputMessage="1" showErrorMessage="1" sqref="E122" xr:uid="{68E177EE-EDD9-3D4D-BD09-AE2EA7352611}">
      <formula1>$D$114:$D$118</formula1>
    </dataValidation>
  </dataValidations>
  <printOptions horizontalCentered="1"/>
  <pageMargins left="0.70866141732283472" right="0.70866141732283472" top="0.74803149606299213" bottom="0.74803149606299213" header="0.31496062992125984" footer="0.31496062992125984"/>
  <pageSetup paperSize="8" scale="66" fitToHeight="2" orientation="landscape" r:id="rId1"/>
  <headerFooter>
    <oddFooter>&amp;R]</oddFooter>
  </headerFooter>
  <rowBreaks count="1" manualBreakCount="1">
    <brk id="103" min="3"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445AE-93A3-354F-B90F-954F524E5F2E}">
  <dimension ref="A1:G184"/>
  <sheetViews>
    <sheetView showGridLines="0" zoomScaleNormal="100" workbookViewId="0">
      <selection activeCell="A4" sqref="A4:F4"/>
    </sheetView>
  </sheetViews>
  <sheetFormatPr baseColWidth="10" defaultColWidth="10.6640625" defaultRowHeight="16" x14ac:dyDescent="0.2"/>
  <cols>
    <col min="2" max="2" width="11" customWidth="1"/>
    <col min="4" max="4" width="61.5" customWidth="1"/>
    <col min="5" max="5" width="13.6640625" customWidth="1"/>
    <col min="6" max="6" width="13.83203125" customWidth="1"/>
    <col min="7" max="7" width="9.33203125" customWidth="1"/>
  </cols>
  <sheetData>
    <row r="1" spans="1:7" ht="25" customHeight="1" thickBot="1" x14ac:dyDescent="0.35">
      <c r="A1" s="180"/>
      <c r="B1" s="171"/>
      <c r="C1" s="171"/>
      <c r="D1" s="171"/>
      <c r="E1" s="171"/>
      <c r="F1" s="171"/>
    </row>
    <row r="2" spans="1:7" ht="66" customHeight="1" thickBot="1" x14ac:dyDescent="0.25">
      <c r="A2" s="204"/>
      <c r="B2" s="205"/>
      <c r="C2" s="336" t="s">
        <v>250</v>
      </c>
      <c r="D2" s="337"/>
      <c r="E2" s="338"/>
      <c r="F2" s="205"/>
    </row>
    <row r="3" spans="1:7" ht="18" customHeight="1" x14ac:dyDescent="0.25">
      <c r="A3" s="171"/>
      <c r="B3" s="171"/>
      <c r="C3" s="171"/>
      <c r="D3" s="171"/>
      <c r="E3" s="171"/>
      <c r="F3" s="171"/>
      <c r="G3" s="148"/>
    </row>
    <row r="4" spans="1:7" ht="43" customHeight="1" x14ac:dyDescent="0.25">
      <c r="A4" s="350" t="s">
        <v>212</v>
      </c>
      <c r="B4" s="350"/>
      <c r="C4" s="350"/>
      <c r="D4" s="350"/>
      <c r="E4" s="350"/>
      <c r="F4" s="350"/>
      <c r="G4" s="176"/>
    </row>
    <row r="5" spans="1:7" ht="19" x14ac:dyDescent="0.25">
      <c r="E5" s="340"/>
      <c r="F5" s="340"/>
    </row>
    <row r="6" spans="1:7" ht="21" x14ac:dyDescent="0.25">
      <c r="A6" s="341"/>
      <c r="B6" s="341"/>
      <c r="C6" s="341"/>
      <c r="D6" s="341"/>
      <c r="E6" s="341"/>
      <c r="F6" s="341"/>
    </row>
    <row r="7" spans="1:7" ht="18" customHeight="1" thickBot="1" x14ac:dyDescent="0.25">
      <c r="A7" s="342" t="s">
        <v>211</v>
      </c>
      <c r="B7" s="342"/>
      <c r="G7" s="169"/>
    </row>
    <row r="8" spans="1:7" ht="17" thickBot="1" x14ac:dyDescent="0.25">
      <c r="A8" s="343" t="s">
        <v>210</v>
      </c>
      <c r="B8" s="344"/>
      <c r="C8" s="181">
        <v>2023</v>
      </c>
      <c r="D8" s="182"/>
      <c r="E8" s="182"/>
      <c r="F8" s="183"/>
    </row>
    <row r="9" spans="1:7" ht="17" customHeight="1" thickBot="1" x14ac:dyDescent="0.25">
      <c r="A9" s="345" t="s">
        <v>123</v>
      </c>
      <c r="B9" s="346"/>
      <c r="C9" s="347"/>
      <c r="D9" s="348"/>
      <c r="E9" s="348"/>
      <c r="F9" s="349"/>
      <c r="G9" s="169"/>
    </row>
    <row r="11" spans="1:7" ht="20" customHeight="1" x14ac:dyDescent="0.2">
      <c r="A11" s="329" t="s">
        <v>209</v>
      </c>
      <c r="B11" s="330"/>
      <c r="C11" s="330"/>
      <c r="D11" s="331"/>
      <c r="E11" s="175">
        <f>+C8</f>
        <v>2023</v>
      </c>
      <c r="F11" s="175">
        <f>+C8-1</f>
        <v>2022</v>
      </c>
      <c r="G11" s="169"/>
    </row>
    <row r="12" spans="1:7" x14ac:dyDescent="0.2">
      <c r="A12" s="157" t="s">
        <v>208</v>
      </c>
      <c r="B12" s="168"/>
      <c r="C12" s="168"/>
      <c r="D12" s="167"/>
      <c r="E12" s="158">
        <f>E13+E14</f>
        <v>0</v>
      </c>
      <c r="F12" s="158">
        <f>F13+F14</f>
        <v>0</v>
      </c>
    </row>
    <row r="13" spans="1:7" x14ac:dyDescent="0.2">
      <c r="A13" s="157"/>
      <c r="B13" s="168" t="s">
        <v>207</v>
      </c>
      <c r="C13" s="168"/>
      <c r="D13" s="167"/>
      <c r="E13" s="155"/>
      <c r="F13" s="155"/>
    </row>
    <row r="14" spans="1:7" x14ac:dyDescent="0.2">
      <c r="A14" s="157"/>
      <c r="B14" s="168" t="s">
        <v>206</v>
      </c>
      <c r="C14" s="153"/>
      <c r="D14" s="167"/>
      <c r="E14" s="155"/>
      <c r="F14" s="155"/>
    </row>
    <row r="15" spans="1:7" x14ac:dyDescent="0.2">
      <c r="A15" s="157" t="s">
        <v>205</v>
      </c>
      <c r="B15" s="168"/>
      <c r="C15" s="168"/>
      <c r="D15" s="167"/>
      <c r="E15" s="155"/>
      <c r="F15" s="155"/>
    </row>
    <row r="16" spans="1:7" x14ac:dyDescent="0.2">
      <c r="A16" s="154" t="s">
        <v>204</v>
      </c>
      <c r="B16" s="168"/>
      <c r="C16" s="168"/>
      <c r="D16" s="167"/>
      <c r="E16" s="158">
        <f>E17+E24+E29</f>
        <v>0</v>
      </c>
      <c r="F16" s="158">
        <f>F17+F24+F29</f>
        <v>0</v>
      </c>
    </row>
    <row r="17" spans="1:7" ht="16" customHeight="1" x14ac:dyDescent="0.2">
      <c r="A17" s="157"/>
      <c r="B17" s="159" t="s">
        <v>203</v>
      </c>
      <c r="C17" s="153"/>
      <c r="D17" s="167"/>
      <c r="E17" s="158">
        <f>E18+E19+E22+E23</f>
        <v>0</v>
      </c>
      <c r="F17" s="158">
        <f>F18+F19+F22+F23</f>
        <v>0</v>
      </c>
      <c r="G17" s="169"/>
    </row>
    <row r="18" spans="1:7" x14ac:dyDescent="0.2">
      <c r="A18" s="157"/>
      <c r="B18" s="168"/>
      <c r="C18" s="159" t="s">
        <v>202</v>
      </c>
      <c r="D18" s="167"/>
      <c r="E18" s="155"/>
      <c r="F18" s="155"/>
      <c r="G18" s="170"/>
    </row>
    <row r="19" spans="1:7" ht="17" customHeight="1" x14ac:dyDescent="0.2">
      <c r="A19" s="157"/>
      <c r="B19" s="153"/>
      <c r="C19" s="332" t="s">
        <v>201</v>
      </c>
      <c r="D19" s="333"/>
      <c r="E19" s="158">
        <f>E20+E21</f>
        <v>0</v>
      </c>
      <c r="F19" s="158">
        <f>F20+F21</f>
        <v>0</v>
      </c>
      <c r="G19" s="169"/>
    </row>
    <row r="20" spans="1:7" x14ac:dyDescent="0.2">
      <c r="A20" s="157"/>
      <c r="B20" s="153"/>
      <c r="C20" s="153"/>
      <c r="D20" s="156" t="s">
        <v>200</v>
      </c>
      <c r="E20" s="155"/>
      <c r="F20" s="155"/>
    </row>
    <row r="21" spans="1:7" x14ac:dyDescent="0.2">
      <c r="A21" s="157"/>
      <c r="B21" s="168"/>
      <c r="C21" s="168"/>
      <c r="D21" s="156" t="s">
        <v>199</v>
      </c>
      <c r="E21" s="155"/>
      <c r="F21" s="155"/>
      <c r="G21" s="171"/>
    </row>
    <row r="22" spans="1:7" x14ac:dyDescent="0.2">
      <c r="A22" s="157"/>
      <c r="B22" s="168"/>
      <c r="C22" s="159" t="s">
        <v>198</v>
      </c>
      <c r="D22" s="167"/>
      <c r="E22" s="155"/>
      <c r="F22" s="155"/>
      <c r="G22" s="171"/>
    </row>
    <row r="23" spans="1:7" x14ac:dyDescent="0.2">
      <c r="A23" s="174"/>
      <c r="B23" s="173"/>
      <c r="C23" s="159" t="s">
        <v>197</v>
      </c>
      <c r="D23" s="172"/>
      <c r="E23" s="155"/>
      <c r="F23" s="155"/>
      <c r="G23" s="171"/>
    </row>
    <row r="24" spans="1:7" x14ac:dyDescent="0.2">
      <c r="A24" s="157"/>
      <c r="B24" s="159" t="s">
        <v>196</v>
      </c>
      <c r="C24" s="153"/>
      <c r="D24" s="167"/>
      <c r="E24" s="158">
        <f>+SUM(E25:E28)</f>
        <v>0</v>
      </c>
      <c r="F24" s="158">
        <f>+SUM(F25:F28)</f>
        <v>0</v>
      </c>
      <c r="G24" s="171"/>
    </row>
    <row r="25" spans="1:7" x14ac:dyDescent="0.2">
      <c r="A25" s="157"/>
      <c r="B25" s="168"/>
      <c r="C25" s="159" t="s">
        <v>195</v>
      </c>
      <c r="D25" s="167"/>
      <c r="E25" s="155"/>
      <c r="F25" s="155"/>
    </row>
    <row r="26" spans="1:7" ht="17" customHeight="1" x14ac:dyDescent="0.2">
      <c r="A26" s="157"/>
      <c r="B26" s="168"/>
      <c r="C26" s="159" t="s">
        <v>194</v>
      </c>
      <c r="D26" s="167"/>
      <c r="E26" s="155"/>
      <c r="F26" s="155"/>
      <c r="G26" s="169"/>
    </row>
    <row r="27" spans="1:7" x14ac:dyDescent="0.2">
      <c r="A27" s="157"/>
      <c r="B27" s="168"/>
      <c r="C27" s="159" t="s">
        <v>193</v>
      </c>
      <c r="D27" s="167"/>
      <c r="E27" s="155"/>
      <c r="F27" s="155"/>
      <c r="G27" s="170"/>
    </row>
    <row r="28" spans="1:7" ht="17" customHeight="1" x14ac:dyDescent="0.2">
      <c r="A28" s="157"/>
      <c r="B28" s="168"/>
      <c r="C28" s="159" t="s">
        <v>192</v>
      </c>
      <c r="D28" s="167"/>
      <c r="E28" s="155"/>
      <c r="F28" s="155"/>
      <c r="G28" s="169"/>
    </row>
    <row r="29" spans="1:7" x14ac:dyDescent="0.2">
      <c r="A29" s="157"/>
      <c r="B29" s="159" t="s">
        <v>191</v>
      </c>
      <c r="C29" s="168"/>
      <c r="D29" s="167"/>
      <c r="E29" s="158">
        <f>+SUM(E30:E35)</f>
        <v>0</v>
      </c>
      <c r="F29" s="158">
        <f>+SUM(F30:F35)</f>
        <v>0</v>
      </c>
    </row>
    <row r="30" spans="1:7" x14ac:dyDescent="0.2">
      <c r="A30" s="157"/>
      <c r="B30" s="168"/>
      <c r="C30" s="159" t="s">
        <v>172</v>
      </c>
      <c r="D30" s="167"/>
      <c r="E30" s="155"/>
      <c r="F30" s="155"/>
    </row>
    <row r="31" spans="1:7" x14ac:dyDescent="0.2">
      <c r="A31" s="157"/>
      <c r="B31" s="168"/>
      <c r="C31" s="159" t="s">
        <v>190</v>
      </c>
      <c r="D31" s="167"/>
      <c r="E31" s="155"/>
      <c r="F31" s="155"/>
    </row>
    <row r="32" spans="1:7" x14ac:dyDescent="0.2">
      <c r="A32" s="157"/>
      <c r="B32" s="168"/>
      <c r="C32" s="159" t="s">
        <v>189</v>
      </c>
      <c r="D32" s="167"/>
      <c r="E32" s="155"/>
      <c r="F32" s="155"/>
    </row>
    <row r="33" spans="1:6" x14ac:dyDescent="0.2">
      <c r="A33" s="157"/>
      <c r="B33" s="153"/>
      <c r="C33" s="332" t="s">
        <v>188</v>
      </c>
      <c r="D33" s="333"/>
      <c r="E33" s="155"/>
      <c r="F33" s="155"/>
    </row>
    <row r="34" spans="1:6" x14ac:dyDescent="0.2">
      <c r="A34" s="157"/>
      <c r="B34" s="153"/>
      <c r="C34" s="159" t="s">
        <v>187</v>
      </c>
      <c r="D34" s="167"/>
      <c r="E34" s="155"/>
      <c r="F34" s="155"/>
    </row>
    <row r="35" spans="1:6" x14ac:dyDescent="0.2">
      <c r="A35" s="157"/>
      <c r="B35" s="153"/>
      <c r="C35" s="159" t="s">
        <v>186</v>
      </c>
      <c r="D35" s="167"/>
      <c r="E35" s="155"/>
      <c r="F35" s="155"/>
    </row>
    <row r="36" spans="1:6" x14ac:dyDescent="0.2">
      <c r="A36" s="154" t="s">
        <v>185</v>
      </c>
      <c r="B36" s="153"/>
      <c r="C36" s="153"/>
      <c r="D36" s="167"/>
      <c r="E36" s="158">
        <f>+E37+E42+E55+E59</f>
        <v>0</v>
      </c>
      <c r="F36" s="158">
        <f>+F37+F42+F55+F59</f>
        <v>0</v>
      </c>
    </row>
    <row r="37" spans="1:6" x14ac:dyDescent="0.2">
      <c r="A37" s="157"/>
      <c r="B37" s="153" t="s">
        <v>184</v>
      </c>
      <c r="C37" s="153"/>
      <c r="D37" s="152"/>
      <c r="E37" s="158">
        <f>+SUM(E38:E41)</f>
        <v>0</v>
      </c>
      <c r="F37" s="158">
        <f>+SUM(F38:F41)</f>
        <v>0</v>
      </c>
    </row>
    <row r="38" spans="1:6" x14ac:dyDescent="0.2">
      <c r="A38" s="157"/>
      <c r="B38" s="153"/>
      <c r="C38" s="159" t="s">
        <v>183</v>
      </c>
      <c r="D38" s="152"/>
      <c r="E38" s="155"/>
      <c r="F38" s="155"/>
    </row>
    <row r="39" spans="1:6" x14ac:dyDescent="0.2">
      <c r="A39" s="157"/>
      <c r="B39" s="153"/>
      <c r="C39" s="159" t="s">
        <v>182</v>
      </c>
      <c r="D39" s="152"/>
      <c r="E39" s="155"/>
      <c r="F39" s="155"/>
    </row>
    <row r="40" spans="1:6" x14ac:dyDescent="0.2">
      <c r="A40" s="157"/>
      <c r="B40" s="153"/>
      <c r="C40" s="159" t="s">
        <v>181</v>
      </c>
      <c r="D40" s="152"/>
      <c r="E40" s="155"/>
      <c r="F40" s="155"/>
    </row>
    <row r="41" spans="1:6" x14ac:dyDescent="0.2">
      <c r="A41" s="157"/>
      <c r="B41" s="153"/>
      <c r="C41" s="159" t="s">
        <v>180</v>
      </c>
      <c r="D41" s="152"/>
      <c r="E41" s="155"/>
      <c r="F41" s="155"/>
    </row>
    <row r="42" spans="1:6" x14ac:dyDescent="0.2">
      <c r="A42" s="157"/>
      <c r="B42" s="159" t="s">
        <v>179</v>
      </c>
      <c r="C42" s="153"/>
      <c r="D42" s="152"/>
      <c r="E42" s="158">
        <f>+E43+E46+E49+E52</f>
        <v>0</v>
      </c>
      <c r="F42" s="158">
        <f>+F43+F46+F49+F52</f>
        <v>0</v>
      </c>
    </row>
    <row r="43" spans="1:6" x14ac:dyDescent="0.2">
      <c r="A43" s="157"/>
      <c r="B43" s="153"/>
      <c r="C43" s="159" t="s">
        <v>178</v>
      </c>
      <c r="D43" s="152"/>
      <c r="E43" s="158">
        <f>+E44+E45</f>
        <v>0</v>
      </c>
      <c r="F43" s="158">
        <f>+F44+F45</f>
        <v>0</v>
      </c>
    </row>
    <row r="44" spans="1:6" x14ac:dyDescent="0.2">
      <c r="A44" s="157"/>
      <c r="B44" s="153"/>
      <c r="C44" s="153"/>
      <c r="D44" s="156" t="s">
        <v>174</v>
      </c>
      <c r="E44" s="155"/>
      <c r="F44" s="155"/>
    </row>
    <row r="45" spans="1:6" x14ac:dyDescent="0.2">
      <c r="A45" s="157"/>
      <c r="B45" s="153"/>
      <c r="C45" s="153"/>
      <c r="D45" s="156" t="s">
        <v>135</v>
      </c>
      <c r="E45" s="155"/>
      <c r="F45" s="155"/>
    </row>
    <row r="46" spans="1:6" x14ac:dyDescent="0.2">
      <c r="A46" s="157"/>
      <c r="B46" s="153"/>
      <c r="C46" s="159" t="s">
        <v>177</v>
      </c>
      <c r="D46" s="152"/>
      <c r="E46" s="158">
        <f>+E47+E48</f>
        <v>0</v>
      </c>
      <c r="F46" s="158">
        <f>+F47+F48</f>
        <v>0</v>
      </c>
    </row>
    <row r="47" spans="1:6" x14ac:dyDescent="0.2">
      <c r="A47" s="157"/>
      <c r="B47" s="153"/>
      <c r="C47" s="153"/>
      <c r="D47" s="156" t="s">
        <v>174</v>
      </c>
      <c r="E47" s="155"/>
      <c r="F47" s="155"/>
    </row>
    <row r="48" spans="1:6" x14ac:dyDescent="0.2">
      <c r="A48" s="157"/>
      <c r="B48" s="153"/>
      <c r="C48" s="153"/>
      <c r="D48" s="156" t="s">
        <v>135</v>
      </c>
      <c r="E48" s="155"/>
      <c r="F48" s="155"/>
    </row>
    <row r="49" spans="1:6" x14ac:dyDescent="0.2">
      <c r="A49" s="157"/>
      <c r="B49" s="153"/>
      <c r="C49" s="332" t="s">
        <v>176</v>
      </c>
      <c r="D49" s="333"/>
      <c r="E49" s="158">
        <f>+E50+E51</f>
        <v>0</v>
      </c>
      <c r="F49" s="158">
        <f>+F50+F51</f>
        <v>0</v>
      </c>
    </row>
    <row r="50" spans="1:6" x14ac:dyDescent="0.2">
      <c r="A50" s="157"/>
      <c r="B50" s="153"/>
      <c r="C50" s="153"/>
      <c r="D50" s="156" t="s">
        <v>174</v>
      </c>
      <c r="E50" s="155"/>
      <c r="F50" s="155"/>
    </row>
    <row r="51" spans="1:6" x14ac:dyDescent="0.2">
      <c r="A51" s="157"/>
      <c r="B51" s="153"/>
      <c r="C51" s="153"/>
      <c r="D51" s="156" t="s">
        <v>135</v>
      </c>
      <c r="E51" s="155"/>
      <c r="F51" s="155"/>
    </row>
    <row r="52" spans="1:6" x14ac:dyDescent="0.2">
      <c r="A52" s="157"/>
      <c r="B52" s="153"/>
      <c r="C52" s="159" t="s">
        <v>175</v>
      </c>
      <c r="D52" s="152"/>
      <c r="E52" s="158">
        <f>+E53+E54</f>
        <v>0</v>
      </c>
      <c r="F52" s="158">
        <f>+F53+F54</f>
        <v>0</v>
      </c>
    </row>
    <row r="53" spans="1:6" x14ac:dyDescent="0.2">
      <c r="A53" s="157"/>
      <c r="B53" s="153"/>
      <c r="C53" s="153"/>
      <c r="D53" s="156" t="s">
        <v>174</v>
      </c>
      <c r="E53" s="155"/>
      <c r="F53" s="155"/>
    </row>
    <row r="54" spans="1:6" x14ac:dyDescent="0.2">
      <c r="A54" s="157"/>
      <c r="B54" s="153"/>
      <c r="C54" s="153"/>
      <c r="D54" s="156" t="s">
        <v>135</v>
      </c>
      <c r="E54" s="155"/>
      <c r="F54" s="155"/>
    </row>
    <row r="55" spans="1:6" x14ac:dyDescent="0.2">
      <c r="A55" s="166"/>
      <c r="B55" s="165" t="s">
        <v>173</v>
      </c>
      <c r="C55" s="164"/>
      <c r="D55" s="163"/>
      <c r="E55" s="162">
        <f>SUM(E56:E58)</f>
        <v>0</v>
      </c>
      <c r="F55" s="162">
        <f>SUM(F56:F58)</f>
        <v>0</v>
      </c>
    </row>
    <row r="56" spans="1:6" x14ac:dyDescent="0.2">
      <c r="A56" s="157"/>
      <c r="B56" s="153"/>
      <c r="C56" s="334" t="s">
        <v>172</v>
      </c>
      <c r="D56" s="335"/>
      <c r="E56" s="155"/>
      <c r="F56" s="155"/>
    </row>
    <row r="57" spans="1:6" x14ac:dyDescent="0.2">
      <c r="A57" s="157"/>
      <c r="B57" s="153"/>
      <c r="C57" s="159" t="s">
        <v>171</v>
      </c>
      <c r="D57" s="152"/>
      <c r="E57" s="155"/>
      <c r="F57" s="155"/>
    </row>
    <row r="58" spans="1:6" x14ac:dyDescent="0.2">
      <c r="A58" s="157"/>
      <c r="B58" s="153"/>
      <c r="C58" s="159" t="s">
        <v>170</v>
      </c>
      <c r="D58" s="152"/>
      <c r="E58" s="155"/>
      <c r="F58" s="155"/>
    </row>
    <row r="59" spans="1:6" x14ac:dyDescent="0.2">
      <c r="A59" s="157"/>
      <c r="B59" s="332" t="s">
        <v>169</v>
      </c>
      <c r="C59" s="339"/>
      <c r="D59" s="333"/>
      <c r="E59" s="155"/>
      <c r="F59" s="155"/>
    </row>
    <row r="60" spans="1:6" x14ac:dyDescent="0.2">
      <c r="A60" s="154" t="s">
        <v>168</v>
      </c>
      <c r="B60" s="153"/>
      <c r="C60" s="153"/>
      <c r="D60" s="152"/>
      <c r="E60" s="155"/>
      <c r="F60" s="155"/>
    </row>
    <row r="61" spans="1:6" x14ac:dyDescent="0.2">
      <c r="A61" s="329" t="s">
        <v>167</v>
      </c>
      <c r="B61" s="330"/>
      <c r="C61" s="330"/>
      <c r="D61" s="331"/>
      <c r="E61" s="150">
        <f>+E60+E36+E16+E15+E12</f>
        <v>0</v>
      </c>
      <c r="F61" s="150">
        <f>+F60+F36+F16+F15+F12</f>
        <v>0</v>
      </c>
    </row>
    <row r="63" spans="1:6" x14ac:dyDescent="0.2">
      <c r="A63" s="329" t="s">
        <v>166</v>
      </c>
      <c r="B63" s="330"/>
      <c r="C63" s="330"/>
      <c r="D63" s="331"/>
      <c r="E63" s="161">
        <f>+E11</f>
        <v>2023</v>
      </c>
      <c r="F63" s="161">
        <f>+F11</f>
        <v>2022</v>
      </c>
    </row>
    <row r="64" spans="1:6" x14ac:dyDescent="0.2">
      <c r="A64" s="154" t="s">
        <v>165</v>
      </c>
      <c r="B64" s="153"/>
      <c r="C64" s="153"/>
      <c r="D64" s="152"/>
      <c r="E64" s="158">
        <f>+E65+E66+E67+E68+E75+E76+E77+E78</f>
        <v>0</v>
      </c>
      <c r="F64" s="158">
        <f>+F65+F66+F67+F68+F75+F76+F77+F78</f>
        <v>0</v>
      </c>
    </row>
    <row r="65" spans="1:6" x14ac:dyDescent="0.2">
      <c r="A65" s="157"/>
      <c r="B65" s="159" t="s">
        <v>164</v>
      </c>
      <c r="C65" s="153"/>
      <c r="D65" s="152"/>
      <c r="E65" s="155"/>
      <c r="F65" s="155"/>
    </row>
    <row r="66" spans="1:6" x14ac:dyDescent="0.2">
      <c r="A66" s="157"/>
      <c r="B66" s="159" t="s">
        <v>163</v>
      </c>
      <c r="C66" s="153"/>
      <c r="D66" s="152"/>
      <c r="E66" s="155"/>
      <c r="F66" s="155"/>
    </row>
    <row r="67" spans="1:6" x14ac:dyDescent="0.2">
      <c r="A67" s="157"/>
      <c r="B67" s="159" t="s">
        <v>162</v>
      </c>
      <c r="C67" s="153"/>
      <c r="D67" s="152"/>
      <c r="E67" s="155"/>
      <c r="F67" s="155"/>
    </row>
    <row r="68" spans="1:6" x14ac:dyDescent="0.2">
      <c r="A68" s="157"/>
      <c r="B68" s="159" t="s">
        <v>161</v>
      </c>
      <c r="C68" s="153"/>
      <c r="D68" s="152"/>
      <c r="E68" s="158">
        <f>+SUM(E69:E72)</f>
        <v>0</v>
      </c>
      <c r="F68" s="158">
        <f>+SUM(F69:F72)</f>
        <v>0</v>
      </c>
    </row>
    <row r="69" spans="1:6" x14ac:dyDescent="0.2">
      <c r="A69" s="157"/>
      <c r="B69" s="153"/>
      <c r="C69" s="159" t="s">
        <v>160</v>
      </c>
      <c r="D69" s="152"/>
      <c r="E69" s="155"/>
      <c r="F69" s="155"/>
    </row>
    <row r="70" spans="1:6" x14ac:dyDescent="0.2">
      <c r="A70" s="157"/>
      <c r="B70" s="153"/>
      <c r="C70" s="159" t="s">
        <v>159</v>
      </c>
      <c r="D70" s="152"/>
      <c r="E70" s="155"/>
      <c r="F70" s="155"/>
    </row>
    <row r="71" spans="1:6" x14ac:dyDescent="0.2">
      <c r="A71" s="157"/>
      <c r="B71" s="153"/>
      <c r="C71" s="159" t="s">
        <v>158</v>
      </c>
      <c r="D71" s="152"/>
      <c r="E71" s="155"/>
      <c r="F71" s="155"/>
    </row>
    <row r="72" spans="1:6" x14ac:dyDescent="0.2">
      <c r="A72" s="157"/>
      <c r="B72" s="153"/>
      <c r="C72" s="159" t="s">
        <v>157</v>
      </c>
      <c r="D72" s="152"/>
      <c r="E72" s="160">
        <f>E73+E74</f>
        <v>0</v>
      </c>
      <c r="F72" s="160">
        <f>F73+F74</f>
        <v>0</v>
      </c>
    </row>
    <row r="73" spans="1:6" x14ac:dyDescent="0.2">
      <c r="A73" s="157"/>
      <c r="B73" s="153"/>
      <c r="C73" s="153"/>
      <c r="D73" s="156" t="s">
        <v>156</v>
      </c>
      <c r="E73" s="155"/>
      <c r="F73" s="155"/>
    </row>
    <row r="74" spans="1:6" x14ac:dyDescent="0.2">
      <c r="A74" s="157"/>
      <c r="B74" s="153"/>
      <c r="C74" s="153"/>
      <c r="D74" s="156" t="s">
        <v>155</v>
      </c>
      <c r="E74" s="155"/>
      <c r="F74" s="155"/>
    </row>
    <row r="75" spans="1:6" x14ac:dyDescent="0.2">
      <c r="A75" s="157"/>
      <c r="B75" s="159" t="s">
        <v>154</v>
      </c>
      <c r="C75" s="153"/>
      <c r="D75" s="152"/>
      <c r="E75" s="155"/>
      <c r="F75" s="155"/>
    </row>
    <row r="76" spans="1:6" x14ac:dyDescent="0.2">
      <c r="A76" s="157"/>
      <c r="B76" s="159" t="s">
        <v>153</v>
      </c>
      <c r="C76" s="153"/>
      <c r="D76" s="152"/>
      <c r="E76" s="155"/>
      <c r="F76" s="155"/>
    </row>
    <row r="77" spans="1:6" x14ac:dyDescent="0.2">
      <c r="A77" s="157"/>
      <c r="B77" s="159" t="s">
        <v>152</v>
      </c>
      <c r="C77" s="153"/>
      <c r="D77" s="152"/>
      <c r="E77" s="155"/>
      <c r="F77" s="155"/>
    </row>
    <row r="78" spans="1:6" x14ac:dyDescent="0.2">
      <c r="A78" s="157"/>
      <c r="B78" s="159" t="s">
        <v>151</v>
      </c>
      <c r="C78" s="153"/>
      <c r="D78" s="152"/>
      <c r="E78" s="155"/>
      <c r="F78" s="155"/>
    </row>
    <row r="79" spans="1:6" x14ac:dyDescent="0.2">
      <c r="A79" s="154" t="s">
        <v>150</v>
      </c>
      <c r="B79" s="153"/>
      <c r="C79" s="153"/>
      <c r="D79" s="152"/>
      <c r="E79" s="158">
        <f>E80+E81+E82</f>
        <v>0</v>
      </c>
      <c r="F79" s="158">
        <f>F80+F81+F82</f>
        <v>0</v>
      </c>
    </row>
    <row r="80" spans="1:6" x14ac:dyDescent="0.2">
      <c r="A80" s="157"/>
      <c r="B80" s="153"/>
      <c r="C80" s="159" t="s">
        <v>149</v>
      </c>
      <c r="D80" s="152"/>
      <c r="E80" s="155"/>
      <c r="F80" s="155"/>
    </row>
    <row r="81" spans="1:6" x14ac:dyDescent="0.2">
      <c r="A81" s="157"/>
      <c r="B81" s="153"/>
      <c r="C81" s="159" t="s">
        <v>148</v>
      </c>
      <c r="D81" s="152"/>
      <c r="E81" s="155"/>
      <c r="F81" s="155"/>
    </row>
    <row r="82" spans="1:6" x14ac:dyDescent="0.2">
      <c r="A82" s="157"/>
      <c r="B82" s="153"/>
      <c r="C82" s="159" t="s">
        <v>147</v>
      </c>
      <c r="D82" s="152"/>
      <c r="E82" s="155"/>
      <c r="F82" s="155"/>
    </row>
    <row r="83" spans="1:6" x14ac:dyDescent="0.2">
      <c r="A83" s="154" t="s">
        <v>146</v>
      </c>
      <c r="B83" s="153"/>
      <c r="C83" s="153"/>
      <c r="D83" s="152"/>
      <c r="E83" s="158">
        <f>+E84+E91+E94+E97+E100+E103+E106+E109</f>
        <v>0</v>
      </c>
      <c r="F83" s="158">
        <f>+F84+F91+F94+F97+F100+F103+F106+F109</f>
        <v>0</v>
      </c>
    </row>
    <row r="84" spans="1:6" x14ac:dyDescent="0.2">
      <c r="A84" s="157"/>
      <c r="B84" s="153"/>
      <c r="C84" s="159" t="s">
        <v>145</v>
      </c>
      <c r="D84" s="152"/>
      <c r="E84" s="158">
        <f>E85+E88</f>
        <v>0</v>
      </c>
      <c r="F84" s="158">
        <f>F85+F88</f>
        <v>0</v>
      </c>
    </row>
    <row r="85" spans="1:6" x14ac:dyDescent="0.2">
      <c r="A85" s="157"/>
      <c r="B85" s="153"/>
      <c r="C85" s="153"/>
      <c r="D85" s="156" t="s">
        <v>144</v>
      </c>
      <c r="E85" s="158">
        <f>SUM(E86:E87)</f>
        <v>0</v>
      </c>
      <c r="F85" s="158">
        <f>SUM(F86:F87)</f>
        <v>0</v>
      </c>
    </row>
    <row r="86" spans="1:6" x14ac:dyDescent="0.2">
      <c r="A86" s="157"/>
      <c r="B86" s="153"/>
      <c r="C86" s="153"/>
      <c r="D86" s="156" t="s">
        <v>130</v>
      </c>
      <c r="E86" s="155"/>
      <c r="F86" s="155"/>
    </row>
    <row r="87" spans="1:6" x14ac:dyDescent="0.2">
      <c r="A87" s="157"/>
      <c r="B87" s="153"/>
      <c r="C87" s="153"/>
      <c r="D87" s="156" t="s">
        <v>129</v>
      </c>
      <c r="E87" s="155"/>
      <c r="F87" s="155"/>
    </row>
    <row r="88" spans="1:6" x14ac:dyDescent="0.2">
      <c r="A88" s="157"/>
      <c r="B88" s="153"/>
      <c r="C88" s="153"/>
      <c r="D88" s="156" t="s">
        <v>143</v>
      </c>
      <c r="E88" s="158">
        <f>SUM(E89:E90)</f>
        <v>0</v>
      </c>
      <c r="F88" s="158">
        <f>SUM(F89:F90)</f>
        <v>0</v>
      </c>
    </row>
    <row r="89" spans="1:6" x14ac:dyDescent="0.2">
      <c r="A89" s="157"/>
      <c r="B89" s="153"/>
      <c r="C89" s="153"/>
      <c r="D89" s="156" t="s">
        <v>130</v>
      </c>
      <c r="E89" s="155"/>
      <c r="F89" s="155"/>
    </row>
    <row r="90" spans="1:6" x14ac:dyDescent="0.2">
      <c r="A90" s="157"/>
      <c r="B90" s="153"/>
      <c r="C90" s="153"/>
      <c r="D90" s="156" t="s">
        <v>129</v>
      </c>
      <c r="E90" s="155"/>
      <c r="F90" s="155"/>
    </row>
    <row r="91" spans="1:6" x14ac:dyDescent="0.2">
      <c r="A91" s="157"/>
      <c r="B91" s="153"/>
      <c r="C91" s="159" t="s">
        <v>142</v>
      </c>
      <c r="D91" s="152"/>
      <c r="E91" s="158">
        <f>SUM(E92:E93)</f>
        <v>0</v>
      </c>
      <c r="F91" s="158">
        <f>SUM(F92:F93)</f>
        <v>0</v>
      </c>
    </row>
    <row r="92" spans="1:6" x14ac:dyDescent="0.2">
      <c r="A92" s="157"/>
      <c r="B92" s="153"/>
      <c r="C92" s="153"/>
      <c r="D92" s="156" t="s">
        <v>136</v>
      </c>
      <c r="E92" s="155"/>
      <c r="F92" s="155"/>
    </row>
    <row r="93" spans="1:6" x14ac:dyDescent="0.2">
      <c r="A93" s="157"/>
      <c r="B93" s="153"/>
      <c r="C93" s="153"/>
      <c r="D93" s="156" t="s">
        <v>135</v>
      </c>
      <c r="E93" s="155"/>
      <c r="F93" s="155"/>
    </row>
    <row r="94" spans="1:6" x14ac:dyDescent="0.2">
      <c r="A94" s="157"/>
      <c r="B94" s="153"/>
      <c r="C94" s="332" t="s">
        <v>141</v>
      </c>
      <c r="D94" s="333"/>
      <c r="E94" s="158">
        <f>SUM(E95:E96)</f>
        <v>0</v>
      </c>
      <c r="F94" s="158">
        <f>SUM(F95:F96)</f>
        <v>0</v>
      </c>
    </row>
    <row r="95" spans="1:6" x14ac:dyDescent="0.2">
      <c r="A95" s="157"/>
      <c r="B95" s="153"/>
      <c r="C95" s="153"/>
      <c r="D95" s="156" t="s">
        <v>136</v>
      </c>
      <c r="E95" s="155"/>
      <c r="F95" s="155"/>
    </row>
    <row r="96" spans="1:6" x14ac:dyDescent="0.2">
      <c r="A96" s="157"/>
      <c r="B96" s="153"/>
      <c r="C96" s="153"/>
      <c r="D96" s="156" t="s">
        <v>135</v>
      </c>
      <c r="E96" s="155"/>
      <c r="F96" s="155"/>
    </row>
    <row r="97" spans="1:6" x14ac:dyDescent="0.2">
      <c r="A97" s="157"/>
      <c r="B97" s="153"/>
      <c r="C97" s="159" t="s">
        <v>140</v>
      </c>
      <c r="D97" s="152"/>
      <c r="E97" s="158">
        <f>SUM(E98:E99)</f>
        <v>0</v>
      </c>
      <c r="F97" s="158">
        <f>SUM(F98:F99)</f>
        <v>0</v>
      </c>
    </row>
    <row r="98" spans="1:6" x14ac:dyDescent="0.2">
      <c r="A98" s="157"/>
      <c r="B98" s="153"/>
      <c r="C98" s="153"/>
      <c r="D98" s="156" t="s">
        <v>136</v>
      </c>
      <c r="E98" s="155"/>
      <c r="F98" s="155"/>
    </row>
    <row r="99" spans="1:6" x14ac:dyDescent="0.2">
      <c r="A99" s="157"/>
      <c r="B99" s="153"/>
      <c r="C99" s="153"/>
      <c r="D99" s="156" t="s">
        <v>135</v>
      </c>
      <c r="E99" s="155"/>
      <c r="F99" s="155"/>
    </row>
    <row r="100" spans="1:6" x14ac:dyDescent="0.2">
      <c r="A100" s="157"/>
      <c r="B100" s="153"/>
      <c r="C100" s="159" t="s">
        <v>139</v>
      </c>
      <c r="D100" s="152"/>
      <c r="E100" s="158">
        <f>SUM(E101:E102)</f>
        <v>0</v>
      </c>
      <c r="F100" s="158">
        <f>SUM(F101:F102)</f>
        <v>0</v>
      </c>
    </row>
    <row r="101" spans="1:6" x14ac:dyDescent="0.2">
      <c r="A101" s="157"/>
      <c r="B101" s="153"/>
      <c r="C101" s="153"/>
      <c r="D101" s="156" t="s">
        <v>136</v>
      </c>
      <c r="E101" s="155"/>
      <c r="F101" s="155"/>
    </row>
    <row r="102" spans="1:6" x14ac:dyDescent="0.2">
      <c r="A102" s="157"/>
      <c r="B102" s="153"/>
      <c r="C102" s="153"/>
      <c r="D102" s="156" t="s">
        <v>135</v>
      </c>
      <c r="E102" s="155"/>
      <c r="F102" s="155"/>
    </row>
    <row r="103" spans="1:6" x14ac:dyDescent="0.2">
      <c r="A103" s="157"/>
      <c r="B103" s="153"/>
      <c r="C103" s="159" t="s">
        <v>138</v>
      </c>
      <c r="D103" s="152"/>
      <c r="E103" s="158">
        <f>SUM(E104:E105)</f>
        <v>0</v>
      </c>
      <c r="F103" s="158">
        <f>SUM(F104:F105)</f>
        <v>0</v>
      </c>
    </row>
    <row r="104" spans="1:6" x14ac:dyDescent="0.2">
      <c r="A104" s="157"/>
      <c r="B104" s="153"/>
      <c r="C104" s="153"/>
      <c r="D104" s="156" t="s">
        <v>136</v>
      </c>
      <c r="E104" s="155"/>
      <c r="F104" s="155"/>
    </row>
    <row r="105" spans="1:6" x14ac:dyDescent="0.2">
      <c r="A105" s="157"/>
      <c r="B105" s="153"/>
      <c r="C105" s="153"/>
      <c r="D105" s="156" t="s">
        <v>135</v>
      </c>
      <c r="E105" s="155"/>
      <c r="F105" s="155"/>
    </row>
    <row r="106" spans="1:6" x14ac:dyDescent="0.2">
      <c r="A106" s="157"/>
      <c r="B106" s="153"/>
      <c r="C106" s="334" t="s">
        <v>137</v>
      </c>
      <c r="D106" s="335"/>
      <c r="E106" s="158">
        <f>SUM(E107:E108)</f>
        <v>0</v>
      </c>
      <c r="F106" s="158">
        <f>SUM(F107:F108)</f>
        <v>0</v>
      </c>
    </row>
    <row r="107" spans="1:6" x14ac:dyDescent="0.2">
      <c r="A107" s="157"/>
      <c r="B107" s="153"/>
      <c r="C107" s="153"/>
      <c r="D107" s="156" t="s">
        <v>136</v>
      </c>
      <c r="E107" s="155"/>
      <c r="F107" s="155"/>
    </row>
    <row r="108" spans="1:6" x14ac:dyDescent="0.2">
      <c r="A108" s="157"/>
      <c r="B108" s="153"/>
      <c r="C108" s="153"/>
      <c r="D108" s="156" t="s">
        <v>135</v>
      </c>
      <c r="E108" s="155"/>
      <c r="F108" s="155"/>
    </row>
    <row r="109" spans="1:6" x14ac:dyDescent="0.2">
      <c r="A109" s="157"/>
      <c r="B109" s="153"/>
      <c r="C109" s="159" t="s">
        <v>134</v>
      </c>
      <c r="D109" s="152"/>
      <c r="E109" s="158">
        <f>SUM(E110:E112)</f>
        <v>0</v>
      </c>
      <c r="F109" s="158">
        <f>SUM(F110:F112)</f>
        <v>0</v>
      </c>
    </row>
    <row r="110" spans="1:6" x14ac:dyDescent="0.2">
      <c r="A110" s="157"/>
      <c r="B110" s="153"/>
      <c r="C110" s="153"/>
      <c r="D110" s="156" t="s">
        <v>133</v>
      </c>
      <c r="E110" s="155"/>
      <c r="F110" s="155"/>
    </row>
    <row r="111" spans="1:6" x14ac:dyDescent="0.2">
      <c r="A111" s="157"/>
      <c r="B111" s="153"/>
      <c r="C111" s="153"/>
      <c r="D111" s="156" t="s">
        <v>132</v>
      </c>
      <c r="E111" s="155"/>
      <c r="F111" s="155"/>
    </row>
    <row r="112" spans="1:6" x14ac:dyDescent="0.2">
      <c r="A112" s="157"/>
      <c r="B112" s="153"/>
      <c r="C112" s="153"/>
      <c r="D112" s="156" t="s">
        <v>131</v>
      </c>
      <c r="E112" s="158">
        <f>SUM(E113:E114)</f>
        <v>0</v>
      </c>
      <c r="F112" s="158">
        <f>SUM(F113:F114)</f>
        <v>0</v>
      </c>
    </row>
    <row r="113" spans="1:6" x14ac:dyDescent="0.2">
      <c r="A113" s="157"/>
      <c r="B113" s="153"/>
      <c r="C113" s="153"/>
      <c r="D113" s="156" t="s">
        <v>130</v>
      </c>
      <c r="E113" s="155"/>
      <c r="F113" s="155"/>
    </row>
    <row r="114" spans="1:6" x14ac:dyDescent="0.2">
      <c r="A114" s="157"/>
      <c r="B114" s="153"/>
      <c r="C114" s="153"/>
      <c r="D114" s="156" t="s">
        <v>129</v>
      </c>
      <c r="E114" s="155"/>
      <c r="F114" s="155"/>
    </row>
    <row r="115" spans="1:6" x14ac:dyDescent="0.2">
      <c r="A115" s="154" t="s">
        <v>128</v>
      </c>
      <c r="B115" s="153"/>
      <c r="C115" s="153"/>
      <c r="D115" s="152"/>
      <c r="E115" s="151"/>
      <c r="F115" s="151"/>
    </row>
    <row r="116" spans="1:6" x14ac:dyDescent="0.2">
      <c r="A116" s="329" t="s">
        <v>127</v>
      </c>
      <c r="B116" s="330"/>
      <c r="C116" s="330"/>
      <c r="D116" s="331"/>
      <c r="E116" s="150">
        <f>E64+E79+E83+E115</f>
        <v>0</v>
      </c>
      <c r="F116" s="150">
        <f>F64+F79+F83+F115</f>
        <v>0</v>
      </c>
    </row>
    <row r="117" spans="1:6" x14ac:dyDescent="0.2">
      <c r="A117" s="149"/>
      <c r="B117" s="149"/>
      <c r="C117" s="149"/>
      <c r="D117" s="149"/>
      <c r="E117" s="149"/>
      <c r="F117" s="149"/>
    </row>
    <row r="118" spans="1:6" x14ac:dyDescent="0.2">
      <c r="A118" s="149"/>
      <c r="B118" s="149"/>
      <c r="C118" s="149"/>
      <c r="D118" s="149"/>
      <c r="E118" s="149"/>
      <c r="F118" s="149"/>
    </row>
    <row r="119" spans="1:6" x14ac:dyDescent="0.2">
      <c r="A119" s="149"/>
      <c r="B119" s="149"/>
      <c r="C119" s="149"/>
      <c r="D119" s="149"/>
      <c r="E119" s="149"/>
      <c r="F119" s="149"/>
    </row>
    <row r="120" spans="1:6" x14ac:dyDescent="0.2">
      <c r="A120" s="149"/>
      <c r="B120" s="149"/>
      <c r="C120" s="149"/>
      <c r="D120" s="149"/>
      <c r="E120" s="149"/>
      <c r="F120" s="149"/>
    </row>
    <row r="121" spans="1:6" x14ac:dyDescent="0.2">
      <c r="A121" s="149"/>
      <c r="B121" s="149"/>
      <c r="C121" s="149"/>
      <c r="D121" s="149"/>
      <c r="E121" s="149"/>
      <c r="F121" s="149"/>
    </row>
    <row r="122" spans="1:6" x14ac:dyDescent="0.2">
      <c r="A122" s="149"/>
      <c r="B122" s="149"/>
      <c r="C122" s="149"/>
      <c r="D122" s="149"/>
      <c r="E122" s="149"/>
      <c r="F122" s="149"/>
    </row>
    <row r="123" spans="1:6" x14ac:dyDescent="0.2">
      <c r="A123" s="149"/>
      <c r="B123" s="149"/>
      <c r="C123" s="149"/>
      <c r="D123" s="149"/>
      <c r="E123" s="149"/>
      <c r="F123" s="149"/>
    </row>
    <row r="124" spans="1:6" x14ac:dyDescent="0.2">
      <c r="A124" s="149"/>
      <c r="B124" s="149"/>
      <c r="C124" s="149"/>
      <c r="D124" s="149"/>
      <c r="E124" s="149"/>
      <c r="F124" s="149"/>
    </row>
    <row r="125" spans="1:6" x14ac:dyDescent="0.2">
      <c r="A125" s="149"/>
      <c r="B125" s="149"/>
      <c r="C125" s="149"/>
      <c r="D125" s="149"/>
      <c r="E125" s="149"/>
      <c r="F125" s="149"/>
    </row>
    <row r="126" spans="1:6" x14ac:dyDescent="0.2">
      <c r="A126" s="149"/>
      <c r="B126" s="149"/>
      <c r="C126" s="149"/>
      <c r="D126" s="149"/>
      <c r="E126" s="149"/>
      <c r="F126" s="149"/>
    </row>
    <row r="127" spans="1:6" x14ac:dyDescent="0.2">
      <c r="A127" s="149"/>
      <c r="B127" s="149"/>
      <c r="C127" s="149"/>
      <c r="D127" s="149"/>
      <c r="E127" s="149"/>
      <c r="F127" s="149"/>
    </row>
    <row r="128" spans="1:6" x14ac:dyDescent="0.2">
      <c r="A128" s="149"/>
      <c r="B128" s="149"/>
      <c r="C128" s="149"/>
      <c r="D128" s="149"/>
      <c r="E128" s="149"/>
      <c r="F128" s="149"/>
    </row>
    <row r="129" spans="1:6" x14ac:dyDescent="0.2">
      <c r="A129" s="149"/>
      <c r="B129" s="149"/>
      <c r="C129" s="149"/>
      <c r="D129" s="149"/>
      <c r="E129" s="149"/>
      <c r="F129" s="149"/>
    </row>
    <row r="130" spans="1:6" x14ac:dyDescent="0.2">
      <c r="A130" s="149"/>
      <c r="B130" s="149"/>
      <c r="C130" s="149"/>
      <c r="D130" s="149"/>
      <c r="E130" s="149"/>
      <c r="F130" s="149"/>
    </row>
    <row r="131" spans="1:6" x14ac:dyDescent="0.2">
      <c r="A131" s="149"/>
      <c r="B131" s="149"/>
      <c r="C131" s="149"/>
      <c r="D131" s="149"/>
      <c r="E131" s="149"/>
      <c r="F131" s="149"/>
    </row>
    <row r="132" spans="1:6" x14ac:dyDescent="0.2">
      <c r="A132" s="149"/>
      <c r="B132" s="149"/>
      <c r="C132" s="149"/>
      <c r="D132" s="149"/>
      <c r="E132" s="149"/>
      <c r="F132" s="149"/>
    </row>
    <row r="133" spans="1:6" x14ac:dyDescent="0.2">
      <c r="A133" s="149"/>
      <c r="B133" s="149"/>
      <c r="C133" s="149"/>
      <c r="D133" s="149"/>
      <c r="E133" s="149"/>
      <c r="F133" s="149"/>
    </row>
    <row r="134" spans="1:6" x14ac:dyDescent="0.2">
      <c r="A134" s="149"/>
      <c r="B134" s="149"/>
      <c r="C134" s="149"/>
      <c r="D134" s="149"/>
      <c r="E134" s="149"/>
      <c r="F134" s="149"/>
    </row>
    <row r="135" spans="1:6" x14ac:dyDescent="0.2">
      <c r="A135" s="149"/>
      <c r="B135" s="149"/>
      <c r="C135" s="149"/>
      <c r="D135" s="149"/>
      <c r="E135" s="149"/>
      <c r="F135" s="149"/>
    </row>
    <row r="136" spans="1:6" x14ac:dyDescent="0.2">
      <c r="A136" s="149"/>
      <c r="B136" s="149"/>
      <c r="C136" s="149"/>
      <c r="D136" s="149"/>
      <c r="E136" s="149"/>
      <c r="F136" s="149"/>
    </row>
    <row r="137" spans="1:6" x14ac:dyDescent="0.2">
      <c r="A137" s="149"/>
      <c r="B137" s="149"/>
      <c r="C137" s="149"/>
      <c r="D137" s="149"/>
      <c r="E137" s="149"/>
      <c r="F137" s="149"/>
    </row>
    <row r="138" spans="1:6" x14ac:dyDescent="0.2">
      <c r="A138" s="149"/>
      <c r="B138" s="149"/>
      <c r="C138" s="149"/>
      <c r="D138" s="149"/>
      <c r="E138" s="149"/>
      <c r="F138" s="149"/>
    </row>
    <row r="139" spans="1:6" x14ac:dyDescent="0.2">
      <c r="A139" s="149"/>
      <c r="B139" s="149"/>
      <c r="C139" s="149"/>
      <c r="D139" s="149"/>
      <c r="E139" s="149"/>
      <c r="F139" s="149"/>
    </row>
    <row r="140" spans="1:6" x14ac:dyDescent="0.2">
      <c r="A140" s="149"/>
      <c r="B140" s="149"/>
      <c r="C140" s="149"/>
      <c r="D140" s="149"/>
      <c r="E140" s="149"/>
      <c r="F140" s="149"/>
    </row>
    <row r="141" spans="1:6" x14ac:dyDescent="0.2">
      <c r="A141" s="149"/>
      <c r="B141" s="149"/>
      <c r="C141" s="149"/>
      <c r="D141" s="149"/>
      <c r="E141" s="149"/>
      <c r="F141" s="149"/>
    </row>
    <row r="142" spans="1:6" x14ac:dyDescent="0.2">
      <c r="A142" s="149"/>
      <c r="B142" s="149"/>
      <c r="C142" s="149"/>
      <c r="D142" s="149"/>
      <c r="E142" s="149"/>
      <c r="F142" s="149"/>
    </row>
    <row r="143" spans="1:6" x14ac:dyDescent="0.2">
      <c r="A143" s="149"/>
      <c r="B143" s="149"/>
      <c r="C143" s="149"/>
      <c r="D143" s="149"/>
      <c r="E143" s="149"/>
      <c r="F143" s="149"/>
    </row>
    <row r="144" spans="1:6" x14ac:dyDescent="0.2">
      <c r="A144" s="149"/>
      <c r="B144" s="149"/>
      <c r="C144" s="149"/>
      <c r="D144" s="149"/>
      <c r="E144" s="149"/>
      <c r="F144" s="149"/>
    </row>
    <row r="145" spans="1:6" x14ac:dyDescent="0.2">
      <c r="A145" s="149"/>
      <c r="B145" s="149"/>
      <c r="C145" s="149"/>
      <c r="D145" s="149"/>
      <c r="E145" s="149"/>
      <c r="F145" s="149"/>
    </row>
    <row r="146" spans="1:6" x14ac:dyDescent="0.2">
      <c r="A146" s="149"/>
      <c r="B146" s="149"/>
      <c r="C146" s="149"/>
      <c r="D146" s="149"/>
      <c r="E146" s="149"/>
      <c r="F146" s="149"/>
    </row>
    <row r="147" spans="1:6" x14ac:dyDescent="0.2">
      <c r="A147" s="149"/>
      <c r="B147" s="149"/>
      <c r="C147" s="149"/>
      <c r="D147" s="149"/>
      <c r="E147" s="149"/>
      <c r="F147" s="149"/>
    </row>
    <row r="148" spans="1:6" x14ac:dyDescent="0.2">
      <c r="A148" s="149"/>
      <c r="B148" s="149"/>
      <c r="C148" s="149"/>
      <c r="D148" s="149"/>
      <c r="E148" s="149"/>
      <c r="F148" s="149"/>
    </row>
    <row r="149" spans="1:6" x14ac:dyDescent="0.2">
      <c r="A149" s="149"/>
      <c r="B149" s="149"/>
      <c r="C149" s="149"/>
      <c r="D149" s="149"/>
      <c r="E149" s="149"/>
      <c r="F149" s="149"/>
    </row>
    <row r="150" spans="1:6" x14ac:dyDescent="0.2">
      <c r="A150" s="149"/>
      <c r="B150" s="149"/>
      <c r="C150" s="149"/>
      <c r="D150" s="149"/>
      <c r="E150" s="149"/>
      <c r="F150" s="149"/>
    </row>
    <row r="151" spans="1:6" x14ac:dyDescent="0.2">
      <c r="A151" s="149"/>
      <c r="B151" s="149"/>
      <c r="C151" s="149"/>
      <c r="D151" s="149"/>
      <c r="E151" s="149"/>
      <c r="F151" s="149"/>
    </row>
    <row r="152" spans="1:6" x14ac:dyDescent="0.2">
      <c r="A152" s="149"/>
      <c r="B152" s="149"/>
      <c r="C152" s="149"/>
      <c r="D152" s="149"/>
      <c r="E152" s="149"/>
      <c r="F152" s="149"/>
    </row>
    <row r="153" spans="1:6" x14ac:dyDescent="0.2">
      <c r="A153" s="149"/>
      <c r="B153" s="149"/>
      <c r="C153" s="149"/>
      <c r="D153" s="149"/>
      <c r="E153" s="149"/>
      <c r="F153" s="149"/>
    </row>
    <row r="154" spans="1:6" x14ac:dyDescent="0.2">
      <c r="A154" s="149"/>
      <c r="B154" s="149"/>
      <c r="C154" s="149"/>
      <c r="D154" s="149"/>
      <c r="E154" s="149"/>
      <c r="F154" s="149"/>
    </row>
    <row r="155" spans="1:6" x14ac:dyDescent="0.2">
      <c r="A155" s="149"/>
      <c r="B155" s="149"/>
      <c r="C155" s="149"/>
      <c r="D155" s="149"/>
      <c r="E155" s="149"/>
      <c r="F155" s="149"/>
    </row>
    <row r="156" spans="1:6" x14ac:dyDescent="0.2">
      <c r="A156" s="149"/>
      <c r="B156" s="149"/>
      <c r="C156" s="149"/>
      <c r="D156" s="149"/>
      <c r="E156" s="149"/>
      <c r="F156" s="149"/>
    </row>
    <row r="157" spans="1:6" x14ac:dyDescent="0.2">
      <c r="A157" s="149"/>
      <c r="B157" s="149"/>
      <c r="C157" s="149"/>
      <c r="D157" s="149"/>
      <c r="E157" s="149"/>
      <c r="F157" s="149"/>
    </row>
    <row r="158" spans="1:6" x14ac:dyDescent="0.2">
      <c r="A158" s="149"/>
      <c r="B158" s="149"/>
      <c r="C158" s="149"/>
      <c r="D158" s="149"/>
      <c r="E158" s="149"/>
      <c r="F158" s="149"/>
    </row>
    <row r="159" spans="1:6" x14ac:dyDescent="0.2">
      <c r="A159" s="149"/>
      <c r="B159" s="149"/>
      <c r="C159" s="149"/>
      <c r="D159" s="149"/>
      <c r="E159" s="149"/>
      <c r="F159" s="149"/>
    </row>
    <row r="160" spans="1:6" x14ac:dyDescent="0.2">
      <c r="A160" s="149"/>
      <c r="B160" s="149"/>
      <c r="C160" s="149"/>
      <c r="D160" s="149"/>
      <c r="E160" s="149"/>
      <c r="F160" s="149"/>
    </row>
    <row r="161" spans="1:6" x14ac:dyDescent="0.2">
      <c r="A161" s="149"/>
      <c r="B161" s="149"/>
      <c r="C161" s="149"/>
      <c r="D161" s="149"/>
      <c r="E161" s="149"/>
      <c r="F161" s="149"/>
    </row>
    <row r="162" spans="1:6" x14ac:dyDescent="0.2">
      <c r="A162" s="149"/>
      <c r="B162" s="149"/>
      <c r="C162" s="149"/>
      <c r="D162" s="149"/>
      <c r="E162" s="149"/>
      <c r="F162" s="149"/>
    </row>
    <row r="163" spans="1:6" x14ac:dyDescent="0.2">
      <c r="A163" s="149"/>
      <c r="B163" s="149"/>
      <c r="C163" s="149"/>
      <c r="D163" s="149"/>
      <c r="E163" s="149"/>
      <c r="F163" s="149"/>
    </row>
    <row r="164" spans="1:6" x14ac:dyDescent="0.2">
      <c r="A164" s="149"/>
      <c r="B164" s="149"/>
      <c r="C164" s="149"/>
      <c r="D164" s="149"/>
      <c r="E164" s="149"/>
      <c r="F164" s="149"/>
    </row>
    <row r="165" spans="1:6" x14ac:dyDescent="0.2">
      <c r="A165" s="149"/>
      <c r="B165" s="149"/>
      <c r="C165" s="149"/>
      <c r="D165" s="149"/>
      <c r="E165" s="149"/>
      <c r="F165" s="149"/>
    </row>
    <row r="166" spans="1:6" x14ac:dyDescent="0.2">
      <c r="A166" s="149"/>
      <c r="B166" s="149"/>
      <c r="C166" s="149"/>
      <c r="D166" s="149"/>
      <c r="E166" s="149"/>
      <c r="F166" s="149"/>
    </row>
    <row r="167" spans="1:6" x14ac:dyDescent="0.2">
      <c r="A167" s="149"/>
      <c r="B167" s="149"/>
      <c r="C167" s="149"/>
      <c r="D167" s="149"/>
      <c r="E167" s="149"/>
      <c r="F167" s="149"/>
    </row>
    <row r="168" spans="1:6" x14ac:dyDescent="0.2">
      <c r="A168" s="149"/>
      <c r="B168" s="149"/>
      <c r="C168" s="149"/>
      <c r="D168" s="149"/>
      <c r="E168" s="149"/>
      <c r="F168" s="149"/>
    </row>
    <row r="169" spans="1:6" x14ac:dyDescent="0.2">
      <c r="A169" s="149"/>
      <c r="B169" s="149"/>
      <c r="C169" s="149"/>
      <c r="D169" s="149"/>
      <c r="E169" s="149"/>
      <c r="F169" s="149"/>
    </row>
    <row r="170" spans="1:6" x14ac:dyDescent="0.2">
      <c r="A170" s="149"/>
      <c r="B170" s="149"/>
      <c r="C170" s="149"/>
      <c r="D170" s="149"/>
      <c r="E170" s="149"/>
      <c r="F170" s="149"/>
    </row>
    <row r="171" spans="1:6" x14ac:dyDescent="0.2">
      <c r="A171" s="149"/>
      <c r="B171" s="149"/>
      <c r="C171" s="149"/>
      <c r="D171" s="149"/>
      <c r="E171" s="149"/>
      <c r="F171" s="149"/>
    </row>
    <row r="172" spans="1:6" x14ac:dyDescent="0.2">
      <c r="A172" s="149"/>
      <c r="B172" s="149"/>
      <c r="C172" s="149"/>
      <c r="D172" s="149"/>
      <c r="E172" s="149"/>
      <c r="F172" s="149"/>
    </row>
    <row r="173" spans="1:6" x14ac:dyDescent="0.2">
      <c r="A173" s="149"/>
      <c r="B173" s="149"/>
      <c r="C173" s="149"/>
      <c r="D173" s="149"/>
      <c r="E173" s="149"/>
      <c r="F173" s="149"/>
    </row>
    <row r="174" spans="1:6" x14ac:dyDescent="0.2">
      <c r="A174" s="149"/>
      <c r="B174" s="149"/>
      <c r="C174" s="149"/>
      <c r="D174" s="149"/>
      <c r="E174" s="149"/>
      <c r="F174" s="149"/>
    </row>
    <row r="175" spans="1:6" x14ac:dyDescent="0.2">
      <c r="A175" s="149"/>
      <c r="B175" s="149"/>
      <c r="C175" s="149"/>
      <c r="D175" s="149"/>
      <c r="E175" s="149"/>
      <c r="F175" s="149"/>
    </row>
    <row r="176" spans="1:6" x14ac:dyDescent="0.2">
      <c r="A176" s="149"/>
      <c r="B176" s="149"/>
      <c r="C176" s="149"/>
      <c r="D176" s="149"/>
      <c r="E176" s="149"/>
      <c r="F176" s="149"/>
    </row>
    <row r="177" spans="1:6" x14ac:dyDescent="0.2">
      <c r="A177" s="149"/>
      <c r="B177" s="149"/>
      <c r="C177" s="149"/>
      <c r="D177" s="149"/>
      <c r="E177" s="149"/>
      <c r="F177" s="149"/>
    </row>
    <row r="178" spans="1:6" x14ac:dyDescent="0.2">
      <c r="A178" s="149"/>
      <c r="B178" s="149"/>
      <c r="C178" s="149"/>
      <c r="D178" s="149"/>
      <c r="E178" s="149"/>
      <c r="F178" s="149"/>
    </row>
    <row r="179" spans="1:6" x14ac:dyDescent="0.2">
      <c r="A179" s="149"/>
      <c r="B179" s="149"/>
      <c r="C179" s="149"/>
      <c r="D179" s="149"/>
      <c r="E179" s="149"/>
      <c r="F179" s="149"/>
    </row>
    <row r="180" spans="1:6" x14ac:dyDescent="0.2">
      <c r="A180" s="149"/>
      <c r="B180" s="149"/>
      <c r="C180" s="149"/>
      <c r="D180" s="149"/>
      <c r="E180" s="149"/>
      <c r="F180" s="149"/>
    </row>
    <row r="181" spans="1:6" x14ac:dyDescent="0.2">
      <c r="A181" s="149"/>
      <c r="B181" s="149"/>
      <c r="C181" s="149"/>
      <c r="D181" s="149"/>
      <c r="E181" s="149"/>
      <c r="F181" s="149"/>
    </row>
    <row r="182" spans="1:6" x14ac:dyDescent="0.2">
      <c r="A182" s="149"/>
      <c r="B182" s="149"/>
      <c r="C182" s="149"/>
      <c r="D182" s="149"/>
      <c r="E182" s="149"/>
      <c r="F182" s="149"/>
    </row>
    <row r="183" spans="1:6" x14ac:dyDescent="0.2">
      <c r="A183" s="149"/>
      <c r="B183" s="149"/>
      <c r="C183" s="149"/>
      <c r="D183" s="149"/>
      <c r="E183" s="149"/>
      <c r="F183" s="149"/>
    </row>
    <row r="184" spans="1:6" x14ac:dyDescent="0.2">
      <c r="A184" s="149"/>
      <c r="B184" s="149"/>
      <c r="C184" s="149"/>
      <c r="D184" s="149"/>
      <c r="E184" s="149"/>
      <c r="F184" s="149"/>
    </row>
  </sheetData>
  <mergeCells count="19">
    <mergeCell ref="C2:E2"/>
    <mergeCell ref="B59:D59"/>
    <mergeCell ref="E5:F5"/>
    <mergeCell ref="A6:F6"/>
    <mergeCell ref="A7:B7"/>
    <mergeCell ref="A8:B8"/>
    <mergeCell ref="A9:B9"/>
    <mergeCell ref="C9:F9"/>
    <mergeCell ref="A4:F4"/>
    <mergeCell ref="A11:D11"/>
    <mergeCell ref="C19:D19"/>
    <mergeCell ref="C33:D33"/>
    <mergeCell ref="C49:D49"/>
    <mergeCell ref="C56:D56"/>
    <mergeCell ref="A61:D61"/>
    <mergeCell ref="A63:D63"/>
    <mergeCell ref="C94:D94"/>
    <mergeCell ref="C106:D106"/>
    <mergeCell ref="A116:D116"/>
  </mergeCells>
  <dataValidations count="1">
    <dataValidation type="list" allowBlank="1" showInputMessage="1" showErrorMessage="1" sqref="C8" xr:uid="{6A521BC7-A344-E84F-B92A-120CD84932F6}">
      <formula1>"2024,2023,2022,2021,"</formula1>
    </dataValidation>
  </dataValidations>
  <pageMargins left="0.66666666666666696" right="0.84722222222222199" top="0.88888888888888895" bottom="0.75" header="0.3" footer="0.3"/>
  <pageSetup paperSize="9" orientation="landscape" r:id="rId1"/>
  <headerFooter>
    <oddFooter>&amp;LV01&amp;CPREFACE&amp;R&amp;"System Font,Regular"&amp;10&amp;K000000LU-CID-2024-01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7787C-A933-5A47-B01F-78D9444ACAD6}">
  <sheetPr>
    <pageSetUpPr fitToPage="1"/>
  </sheetPr>
  <dimension ref="A1:G48"/>
  <sheetViews>
    <sheetView showGridLines="0" zoomScaleNormal="100" workbookViewId="0">
      <selection activeCell="B5" sqref="B5:C5"/>
    </sheetView>
  </sheetViews>
  <sheetFormatPr baseColWidth="10" defaultColWidth="10.6640625" defaultRowHeight="16" x14ac:dyDescent="0.2"/>
  <cols>
    <col min="1" max="1" width="39" customWidth="1"/>
    <col min="2" max="2" width="81.1640625" customWidth="1"/>
    <col min="3" max="4" width="37.5" customWidth="1"/>
  </cols>
  <sheetData>
    <row r="1" spans="1:7" ht="20" thickBot="1" x14ac:dyDescent="0.3">
      <c r="C1" s="340"/>
      <c r="D1" s="340"/>
    </row>
    <row r="2" spans="1:7" s="201" customFormat="1" ht="57" customHeight="1" x14ac:dyDescent="0.2">
      <c r="A2" s="202"/>
      <c r="B2" s="359" t="s">
        <v>248</v>
      </c>
      <c r="C2" s="360"/>
      <c r="D2" s="203"/>
    </row>
    <row r="3" spans="1:7" ht="25" thickBot="1" x14ac:dyDescent="0.35">
      <c r="A3" s="148"/>
      <c r="B3" s="361"/>
      <c r="C3" s="362"/>
      <c r="D3" s="148"/>
      <c r="G3" s="179"/>
    </row>
    <row r="4" spans="1:7" ht="24" x14ac:dyDescent="0.3">
      <c r="A4" s="148"/>
      <c r="B4" s="203"/>
      <c r="C4" s="203"/>
      <c r="D4" s="148"/>
      <c r="G4" s="179"/>
    </row>
    <row r="5" spans="1:7" ht="35" customHeight="1" x14ac:dyDescent="0.3">
      <c r="A5" s="148"/>
      <c r="B5" s="363" t="s">
        <v>251</v>
      </c>
      <c r="C5" s="364"/>
      <c r="D5" s="148"/>
      <c r="G5" s="179"/>
    </row>
    <row r="6" spans="1:7" ht="24" x14ac:dyDescent="0.3">
      <c r="A6" s="148"/>
      <c r="B6" s="206"/>
      <c r="C6" s="203"/>
      <c r="D6" s="148"/>
      <c r="G6" s="179"/>
    </row>
    <row r="7" spans="1:7" ht="17" thickBot="1" x14ac:dyDescent="0.25">
      <c r="A7" s="352" t="s">
        <v>211</v>
      </c>
      <c r="B7" s="352"/>
    </row>
    <row r="8" spans="1:7" ht="20" thickBot="1" x14ac:dyDescent="0.3">
      <c r="A8" s="200" t="s">
        <v>210</v>
      </c>
      <c r="B8" s="353">
        <v>2023</v>
      </c>
      <c r="C8" s="354"/>
      <c r="D8" s="355"/>
      <c r="E8" s="147"/>
      <c r="F8" s="147"/>
    </row>
    <row r="9" spans="1:7" ht="25" thickBot="1" x14ac:dyDescent="0.35">
      <c r="A9" s="199" t="s">
        <v>123</v>
      </c>
      <c r="B9" s="356"/>
      <c r="C9" s="357"/>
      <c r="D9" s="358"/>
      <c r="E9" s="179"/>
      <c r="F9" s="147"/>
    </row>
    <row r="10" spans="1:7" ht="18" customHeight="1" x14ac:dyDescent="0.25">
      <c r="E10" s="148"/>
      <c r="F10" s="148"/>
      <c r="G10" s="198"/>
    </row>
    <row r="11" spans="1:7" ht="21" x14ac:dyDescent="0.25">
      <c r="A11" s="329" t="s">
        <v>247</v>
      </c>
      <c r="B11" s="331"/>
      <c r="C11" s="197">
        <f>+B8</f>
        <v>2023</v>
      </c>
      <c r="D11" s="197">
        <f>+C11-1</f>
        <v>2022</v>
      </c>
      <c r="E11" s="176"/>
      <c r="F11" s="176"/>
    </row>
    <row r="12" spans="1:7" ht="18" customHeight="1" x14ac:dyDescent="0.2">
      <c r="A12" s="196" t="s">
        <v>246</v>
      </c>
      <c r="B12" s="195"/>
      <c r="C12" s="194"/>
      <c r="D12" s="194"/>
      <c r="G12" s="169"/>
    </row>
    <row r="13" spans="1:7" ht="22" customHeight="1" x14ac:dyDescent="0.2">
      <c r="A13" s="191" t="s">
        <v>245</v>
      </c>
      <c r="B13" s="168"/>
      <c r="C13" s="190"/>
      <c r="D13" s="190"/>
      <c r="E13" s="178"/>
      <c r="F13" s="178"/>
    </row>
    <row r="14" spans="1:7" ht="22" customHeight="1" x14ac:dyDescent="0.2">
      <c r="A14" s="191" t="s">
        <v>244</v>
      </c>
      <c r="B14" s="168"/>
      <c r="C14" s="190"/>
      <c r="D14" s="190"/>
      <c r="E14" s="177"/>
      <c r="F14" s="177"/>
      <c r="G14" s="169"/>
    </row>
    <row r="15" spans="1:7" x14ac:dyDescent="0.2">
      <c r="A15" s="191" t="s">
        <v>243</v>
      </c>
      <c r="B15" s="168"/>
      <c r="C15" s="190"/>
      <c r="D15" s="190"/>
    </row>
    <row r="16" spans="1:7" ht="20" customHeight="1" x14ac:dyDescent="0.2">
      <c r="A16" s="191" t="s">
        <v>242</v>
      </c>
      <c r="B16" s="168"/>
      <c r="C16" s="192">
        <f>SUM(C17:C18)</f>
        <v>0</v>
      </c>
      <c r="D16" s="192">
        <f>SUM(D17:D18)</f>
        <v>0</v>
      </c>
      <c r="E16" s="169"/>
      <c r="F16" s="169"/>
      <c r="G16" s="169"/>
    </row>
    <row r="17" spans="1:7" x14ac:dyDescent="0.2">
      <c r="A17" s="157"/>
      <c r="B17" s="153" t="s">
        <v>241</v>
      </c>
      <c r="C17" s="190"/>
      <c r="D17" s="190"/>
    </row>
    <row r="18" spans="1:7" x14ac:dyDescent="0.2">
      <c r="A18" s="157"/>
      <c r="B18" s="153" t="s">
        <v>240</v>
      </c>
      <c r="C18" s="190"/>
      <c r="D18" s="190"/>
    </row>
    <row r="19" spans="1:7" x14ac:dyDescent="0.2">
      <c r="A19" s="191" t="s">
        <v>239</v>
      </c>
      <c r="B19" s="168"/>
      <c r="C19" s="192">
        <f>SUM(C20:C21)+C24</f>
        <v>0</v>
      </c>
      <c r="D19" s="192">
        <f>SUM(D20:D21)+D24</f>
        <v>0</v>
      </c>
    </row>
    <row r="20" spans="1:7" x14ac:dyDescent="0.2">
      <c r="A20" s="157"/>
      <c r="B20" s="153" t="s">
        <v>238</v>
      </c>
      <c r="C20" s="190"/>
      <c r="D20" s="190"/>
    </row>
    <row r="21" spans="1:7" x14ac:dyDescent="0.2">
      <c r="A21" s="157"/>
      <c r="B21" s="153" t="s">
        <v>237</v>
      </c>
      <c r="C21" s="192">
        <f>SUM(C22:C23)</f>
        <v>0</v>
      </c>
      <c r="D21" s="192">
        <f>SUM(D22:D23)</f>
        <v>0</v>
      </c>
    </row>
    <row r="22" spans="1:7" ht="16" customHeight="1" x14ac:dyDescent="0.2">
      <c r="A22" s="157"/>
      <c r="B22" s="153" t="s">
        <v>236</v>
      </c>
      <c r="C22" s="190"/>
      <c r="D22" s="190"/>
      <c r="E22" s="169"/>
      <c r="F22" s="169"/>
      <c r="G22" s="169"/>
    </row>
    <row r="23" spans="1:7" x14ac:dyDescent="0.2">
      <c r="A23" s="193"/>
      <c r="B23" s="153" t="s">
        <v>235</v>
      </c>
      <c r="C23" s="190"/>
      <c r="D23" s="190"/>
      <c r="E23" s="170"/>
      <c r="F23" s="170"/>
      <c r="G23" s="170"/>
    </row>
    <row r="24" spans="1:7" ht="17" customHeight="1" x14ac:dyDescent="0.2">
      <c r="A24" s="191"/>
      <c r="B24" s="153" t="s">
        <v>234</v>
      </c>
      <c r="C24" s="190"/>
      <c r="D24" s="190"/>
      <c r="E24" s="169"/>
      <c r="F24" s="169"/>
      <c r="G24" s="169"/>
    </row>
    <row r="25" spans="1:7" x14ac:dyDescent="0.2">
      <c r="A25" s="191" t="s">
        <v>233</v>
      </c>
      <c r="B25" s="168"/>
      <c r="C25" s="192">
        <f>SUM(C26:C27)</f>
        <v>0</v>
      </c>
      <c r="D25" s="192">
        <f>SUM(D26:D27)</f>
        <v>0</v>
      </c>
    </row>
    <row r="26" spans="1:7" x14ac:dyDescent="0.2">
      <c r="A26" s="157"/>
      <c r="B26" s="153" t="s">
        <v>232</v>
      </c>
      <c r="C26" s="190"/>
      <c r="D26" s="190"/>
      <c r="E26" s="171"/>
      <c r="F26" s="171"/>
      <c r="G26" s="171"/>
    </row>
    <row r="27" spans="1:7" x14ac:dyDescent="0.2">
      <c r="A27" s="191"/>
      <c r="B27" s="168" t="s">
        <v>231</v>
      </c>
      <c r="C27" s="190"/>
      <c r="D27" s="190"/>
      <c r="E27" s="171"/>
      <c r="F27" s="171"/>
      <c r="G27" s="171"/>
    </row>
    <row r="28" spans="1:7" x14ac:dyDescent="0.2">
      <c r="A28" s="191" t="s">
        <v>230</v>
      </c>
      <c r="B28" s="168"/>
      <c r="C28" s="190"/>
      <c r="D28" s="190"/>
      <c r="E28" s="171"/>
      <c r="F28" s="171"/>
      <c r="G28" s="171"/>
    </row>
    <row r="29" spans="1:7" x14ac:dyDescent="0.2">
      <c r="A29" s="365" t="s">
        <v>229</v>
      </c>
      <c r="B29" s="335"/>
      <c r="C29" s="192">
        <f>SUM(C30:C31)</f>
        <v>0</v>
      </c>
      <c r="D29" s="192">
        <f>SUM(D30:D31)</f>
        <v>0</v>
      </c>
      <c r="E29" s="171"/>
      <c r="F29" s="171"/>
      <c r="G29" s="171"/>
    </row>
    <row r="30" spans="1:7" x14ac:dyDescent="0.2">
      <c r="A30" s="157"/>
      <c r="B30" s="153" t="s">
        <v>224</v>
      </c>
      <c r="C30" s="190"/>
      <c r="D30" s="190"/>
    </row>
    <row r="31" spans="1:7" ht="17" customHeight="1" x14ac:dyDescent="0.2">
      <c r="A31" s="191"/>
      <c r="B31" s="168" t="s">
        <v>228</v>
      </c>
      <c r="C31" s="190"/>
      <c r="D31" s="190"/>
      <c r="E31" s="169"/>
      <c r="F31" s="169"/>
      <c r="G31" s="169"/>
    </row>
    <row r="32" spans="1:7" x14ac:dyDescent="0.2">
      <c r="A32" s="366" t="s">
        <v>227</v>
      </c>
      <c r="B32" s="333"/>
      <c r="C32" s="192">
        <f>SUM(C33:C34)</f>
        <v>0</v>
      </c>
      <c r="D32" s="192">
        <f>SUM(D33:D34)</f>
        <v>0</v>
      </c>
      <c r="E32" s="170"/>
      <c r="F32" s="170"/>
      <c r="G32" s="170"/>
    </row>
    <row r="33" spans="1:7" ht="17" customHeight="1" x14ac:dyDescent="0.2">
      <c r="A33" s="157"/>
      <c r="B33" s="153" t="s">
        <v>224</v>
      </c>
      <c r="C33" s="190"/>
      <c r="D33" s="190"/>
      <c r="E33" s="169"/>
      <c r="F33" s="169"/>
      <c r="G33" s="169"/>
    </row>
    <row r="34" spans="1:7" x14ac:dyDescent="0.2">
      <c r="A34" s="157"/>
      <c r="B34" s="153" t="s">
        <v>226</v>
      </c>
      <c r="C34" s="190"/>
      <c r="D34" s="190"/>
    </row>
    <row r="35" spans="1:7" x14ac:dyDescent="0.2">
      <c r="A35" s="191" t="s">
        <v>225</v>
      </c>
      <c r="B35" s="168"/>
      <c r="C35" s="192">
        <f>SUM(C36:C37)</f>
        <v>0</v>
      </c>
      <c r="D35" s="192">
        <f>SUM(D36:D37)</f>
        <v>0</v>
      </c>
    </row>
    <row r="36" spans="1:7" x14ac:dyDescent="0.2">
      <c r="A36" s="157"/>
      <c r="B36" s="153" t="s">
        <v>224</v>
      </c>
      <c r="C36" s="190"/>
      <c r="D36" s="190"/>
    </row>
    <row r="37" spans="1:7" x14ac:dyDescent="0.2">
      <c r="A37" s="191"/>
      <c r="B37" s="168" t="s">
        <v>223</v>
      </c>
      <c r="C37" s="190"/>
      <c r="D37" s="190"/>
    </row>
    <row r="38" spans="1:7" x14ac:dyDescent="0.2">
      <c r="A38" s="191" t="s">
        <v>222</v>
      </c>
      <c r="B38" s="168"/>
      <c r="C38" s="190"/>
      <c r="D38" s="190"/>
    </row>
    <row r="39" spans="1:7" x14ac:dyDescent="0.2">
      <c r="A39" s="366" t="s">
        <v>221</v>
      </c>
      <c r="B39" s="333"/>
      <c r="C39" s="190"/>
      <c r="D39" s="190"/>
    </row>
    <row r="40" spans="1:7" x14ac:dyDescent="0.2">
      <c r="A40" s="191" t="s">
        <v>220</v>
      </c>
      <c r="B40" s="168"/>
      <c r="C40" s="192">
        <f>SUM(C41:C42)</f>
        <v>0</v>
      </c>
      <c r="D40" s="192">
        <f>SUM(D41:D42)</f>
        <v>0</v>
      </c>
    </row>
    <row r="41" spans="1:7" x14ac:dyDescent="0.2">
      <c r="A41" s="157"/>
      <c r="B41" s="153" t="s">
        <v>219</v>
      </c>
      <c r="C41" s="190"/>
      <c r="D41" s="190"/>
    </row>
    <row r="42" spans="1:7" x14ac:dyDescent="0.2">
      <c r="A42" s="191"/>
      <c r="B42" s="168" t="s">
        <v>218</v>
      </c>
      <c r="C42" s="190"/>
      <c r="D42" s="190"/>
    </row>
    <row r="43" spans="1:7" x14ac:dyDescent="0.2">
      <c r="A43" s="191" t="s">
        <v>217</v>
      </c>
      <c r="B43" s="168"/>
      <c r="C43" s="190"/>
      <c r="D43" s="190"/>
    </row>
    <row r="44" spans="1:7" x14ac:dyDescent="0.2">
      <c r="A44" s="191" t="s">
        <v>216</v>
      </c>
      <c r="B44" s="168"/>
      <c r="C44" s="192">
        <f>C12+C13+C14+C15+C16+C19+C25+C28+C29+C32+C35+C38+C39+C40+C43</f>
        <v>0</v>
      </c>
      <c r="D44" s="192">
        <f>D12+D13+D14+D15+D16+D19+D25+D28+D29+D32+D35+D38+D39+D40+D43</f>
        <v>0</v>
      </c>
    </row>
    <row r="45" spans="1:7" x14ac:dyDescent="0.2">
      <c r="A45" s="191" t="s">
        <v>215</v>
      </c>
      <c r="B45" s="168"/>
      <c r="C45" s="190"/>
      <c r="D45" s="190"/>
    </row>
    <row r="46" spans="1:7" x14ac:dyDescent="0.2">
      <c r="A46" s="189" t="s">
        <v>214</v>
      </c>
      <c r="B46" s="188"/>
      <c r="C46" s="187">
        <f>SUM(C44:C45)</f>
        <v>0</v>
      </c>
      <c r="D46" s="187">
        <f>SUM(D44:D45)</f>
        <v>0</v>
      </c>
    </row>
    <row r="47" spans="1:7" x14ac:dyDescent="0.2">
      <c r="A47" s="186"/>
      <c r="B47" s="186"/>
      <c r="C47" s="185"/>
      <c r="D47" s="185"/>
    </row>
    <row r="48" spans="1:7" x14ac:dyDescent="0.2">
      <c r="A48" s="351" t="s">
        <v>213</v>
      </c>
      <c r="B48" s="351"/>
      <c r="C48" s="184"/>
      <c r="D48" s="184"/>
    </row>
  </sheetData>
  <mergeCells count="11">
    <mergeCell ref="A48:B48"/>
    <mergeCell ref="C1:D1"/>
    <mergeCell ref="A7:B7"/>
    <mergeCell ref="B8:D8"/>
    <mergeCell ref="B9:D9"/>
    <mergeCell ref="A11:B11"/>
    <mergeCell ref="B2:C3"/>
    <mergeCell ref="B5:C5"/>
    <mergeCell ref="A29:B29"/>
    <mergeCell ref="A32:B32"/>
    <mergeCell ref="A39:B39"/>
  </mergeCells>
  <dataValidations disablePrompts="1" count="1">
    <dataValidation type="list" allowBlank="1" showInputMessage="1" showErrorMessage="1" sqref="B8" xr:uid="{D96F77BE-04B6-0646-B3D6-4B3416344A82}">
      <formula1>"2024,2023,2022,2021,"</formula1>
    </dataValidation>
  </dataValidations>
  <pageMargins left="0.7" right="0.7" top="0.94444444444444398" bottom="0.75" header="0.3" footer="0.3"/>
  <pageSetup paperSize="9" scale="63" orientation="landscape" r:id="rId1"/>
  <headerFooter>
    <oddFooter>&amp;LV01&amp;CPROFIT AND LOSS&amp;R&amp;"System Font,Regular"&amp;10&amp;K000000LU-CID-2024-01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27645-EC8B-1E4F-867E-0609665A9A1A}">
  <sheetPr>
    <pageSetUpPr fitToPage="1"/>
  </sheetPr>
  <dimension ref="A1:BG126"/>
  <sheetViews>
    <sheetView showGridLines="0" tabSelected="1" zoomScaleNormal="100" zoomScaleSheetLayoutView="80" workbookViewId="0">
      <selection activeCell="H8" sqref="H8"/>
    </sheetView>
  </sheetViews>
  <sheetFormatPr baseColWidth="10" defaultColWidth="2.5" defaultRowHeight="30" customHeight="1" x14ac:dyDescent="0.2"/>
  <cols>
    <col min="1" max="1" width="4.1640625" style="212" customWidth="1"/>
    <col min="2" max="2" width="10.1640625" style="211" customWidth="1"/>
    <col min="3" max="3" width="36.5" style="210" customWidth="1"/>
    <col min="4" max="4" width="37.5" style="210" customWidth="1"/>
    <col min="5" max="5" width="15.5" style="209" customWidth="1"/>
    <col min="6" max="6" width="19.1640625" style="209" customWidth="1"/>
    <col min="7" max="7" width="18.5" style="209" customWidth="1"/>
    <col min="8" max="8" width="14.83203125" style="209" customWidth="1"/>
    <col min="9" max="9" width="12.83203125" style="208" customWidth="1"/>
    <col min="10" max="10" width="12" style="208" customWidth="1"/>
    <col min="11" max="11" width="12.33203125" style="208" customWidth="1"/>
    <col min="12" max="12" width="13.33203125" style="208" customWidth="1"/>
    <col min="13" max="13" width="13.6640625" style="208" customWidth="1"/>
    <col min="14" max="14" width="14.6640625" style="208" customWidth="1"/>
    <col min="15" max="15" width="15.1640625" style="208" customWidth="1"/>
    <col min="16" max="16" width="14.33203125" style="208" customWidth="1"/>
    <col min="17" max="17" width="17.1640625" style="208" customWidth="1"/>
    <col min="18" max="18" width="14.1640625" style="208" customWidth="1"/>
    <col min="19" max="19" width="15" style="208" customWidth="1"/>
    <col min="20" max="20" width="16.1640625" style="208" customWidth="1"/>
    <col min="21" max="21" width="16" style="208" customWidth="1"/>
    <col min="22" max="57" width="5.5" style="208" customWidth="1"/>
    <col min="58" max="58" width="3.5" style="207" customWidth="1"/>
    <col min="59" max="16384" width="2.5" style="207"/>
  </cols>
  <sheetData>
    <row r="1" spans="1:59" s="212" customFormat="1" ht="30" customHeight="1" thickBot="1" x14ac:dyDescent="0.25">
      <c r="C1" s="255"/>
      <c r="D1" s="255"/>
      <c r="E1" s="254"/>
      <c r="F1" s="254"/>
      <c r="G1" s="254"/>
      <c r="H1" s="254"/>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row>
    <row r="2" spans="1:59" s="234" customFormat="1" ht="40" customHeight="1" thickBot="1" x14ac:dyDescent="0.25">
      <c r="C2" s="367" t="s">
        <v>276</v>
      </c>
      <c r="D2" s="368"/>
      <c r="E2" s="368"/>
      <c r="F2" s="368"/>
      <c r="G2" s="368"/>
      <c r="H2" s="369"/>
      <c r="I2" s="235"/>
      <c r="J2" s="235"/>
      <c r="K2" s="236"/>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row>
    <row r="3" spans="1:59" s="234" customFormat="1" ht="40" customHeight="1" x14ac:dyDescent="0.2">
      <c r="C3" s="370" t="s">
        <v>251</v>
      </c>
      <c r="D3" s="370"/>
      <c r="E3" s="370"/>
      <c r="F3" s="370"/>
      <c r="G3" s="370"/>
      <c r="H3" s="370"/>
      <c r="I3" s="235"/>
      <c r="J3" s="235"/>
      <c r="K3" s="236"/>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row>
    <row r="4" spans="1:59" s="231" customFormat="1" ht="40" customHeight="1" thickBot="1" x14ac:dyDescent="0.25">
      <c r="I4" s="235"/>
      <c r="J4" s="235"/>
      <c r="K4" s="236"/>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row>
    <row r="5" spans="1:59" s="231" customFormat="1" ht="40" customHeight="1" x14ac:dyDescent="0.2">
      <c r="C5" s="372" t="s">
        <v>275</v>
      </c>
      <c r="D5" s="373"/>
      <c r="F5" s="241"/>
      <c r="G5" s="376"/>
      <c r="H5" s="376"/>
      <c r="I5" s="235"/>
      <c r="J5" s="235"/>
      <c r="K5" s="236"/>
      <c r="L5" s="247"/>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row>
    <row r="6" spans="1:59" s="231" customFormat="1" ht="13.25" customHeight="1" thickBot="1" x14ac:dyDescent="0.25">
      <c r="C6" s="374"/>
      <c r="D6" s="375"/>
      <c r="F6" s="253"/>
      <c r="G6" s="249"/>
      <c r="H6" s="248"/>
      <c r="I6" s="235"/>
      <c r="J6" s="235"/>
      <c r="K6" s="236"/>
      <c r="L6" s="247"/>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row>
    <row r="7" spans="1:59" s="231" customFormat="1" ht="5.25" customHeight="1" thickBot="1" x14ac:dyDescent="0.25">
      <c r="A7" s="251"/>
      <c r="B7" s="251"/>
      <c r="C7" s="252"/>
      <c r="D7" s="252"/>
      <c r="E7" s="251"/>
      <c r="F7" s="250"/>
      <c r="G7" s="249"/>
      <c r="H7" s="248"/>
      <c r="I7" s="235"/>
      <c r="J7" s="235"/>
      <c r="K7" s="236"/>
      <c r="L7" s="247"/>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row>
    <row r="8" spans="1:59" s="231" customFormat="1" ht="20.25" customHeight="1" thickBot="1" x14ac:dyDescent="0.25">
      <c r="C8" s="246" t="s">
        <v>123</v>
      </c>
      <c r="D8" s="377"/>
      <c r="E8" s="378"/>
      <c r="F8" s="379"/>
      <c r="I8" s="235"/>
      <c r="J8" s="235"/>
      <c r="K8" s="236"/>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row>
    <row r="9" spans="1:59" s="231" customFormat="1" ht="17.75" customHeight="1" thickBot="1" x14ac:dyDescent="0.25">
      <c r="C9" s="246" t="s">
        <v>274</v>
      </c>
      <c r="D9" s="377"/>
      <c r="E9" s="378"/>
      <c r="F9" s="379"/>
      <c r="G9" s="380"/>
      <c r="H9" s="380"/>
      <c r="I9" s="235"/>
      <c r="J9" s="235"/>
      <c r="K9" s="236"/>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row>
    <row r="10" spans="1:59" s="231" customFormat="1" ht="17.75" customHeight="1" thickBot="1" x14ac:dyDescent="0.25">
      <c r="C10" s="246"/>
      <c r="E10" s="245"/>
      <c r="F10" s="245"/>
      <c r="G10" s="244"/>
      <c r="H10" s="244"/>
      <c r="I10" s="235"/>
      <c r="J10" s="235"/>
      <c r="K10" s="236"/>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row>
    <row r="11" spans="1:59" s="231" customFormat="1" ht="26.25" customHeight="1" thickBot="1" x14ac:dyDescent="0.25">
      <c r="A11" s="240"/>
      <c r="C11" s="243" t="s">
        <v>273</v>
      </c>
      <c r="D11" s="242"/>
      <c r="G11" s="241"/>
      <c r="H11" s="241"/>
      <c r="I11" s="235"/>
      <c r="J11" s="235"/>
      <c r="K11" s="236"/>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row>
    <row r="12" spans="1:59" s="231" customFormat="1" ht="11" customHeight="1" x14ac:dyDescent="0.2">
      <c r="A12" s="240"/>
      <c r="B12" s="239"/>
      <c r="C12" s="238"/>
      <c r="D12" s="237"/>
      <c r="I12" s="235"/>
      <c r="J12" s="235"/>
      <c r="K12" s="236"/>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row>
    <row r="13" spans="1:59" s="231" customFormat="1" ht="69.75" customHeight="1" x14ac:dyDescent="0.2">
      <c r="A13" s="234"/>
      <c r="B13" s="371" t="s">
        <v>272</v>
      </c>
      <c r="C13" s="381" t="s">
        <v>271</v>
      </c>
      <c r="D13" s="381" t="s">
        <v>265</v>
      </c>
      <c r="E13" s="371" t="s">
        <v>270</v>
      </c>
      <c r="F13" s="371" t="s">
        <v>269</v>
      </c>
      <c r="G13" s="371" t="s">
        <v>268</v>
      </c>
      <c r="H13" s="371" t="s">
        <v>267</v>
      </c>
      <c r="I13" s="232">
        <f>D11</f>
        <v>0</v>
      </c>
      <c r="J13" s="233">
        <f>EDATE(I13,$J$14)</f>
        <v>31</v>
      </c>
      <c r="K13" s="233">
        <f t="shared" ref="K13:O13" si="0">EDATE(J13,$J$14)</f>
        <v>59</v>
      </c>
      <c r="L13" s="233">
        <f t="shared" si="0"/>
        <v>88</v>
      </c>
      <c r="M13" s="233">
        <f t="shared" si="0"/>
        <v>119</v>
      </c>
      <c r="N13" s="233">
        <f t="shared" si="0"/>
        <v>149</v>
      </c>
      <c r="O13" s="233">
        <f t="shared" si="0"/>
        <v>180</v>
      </c>
      <c r="P13" s="233"/>
      <c r="Q13" s="233"/>
      <c r="R13" s="233"/>
      <c r="S13" s="233"/>
      <c r="T13" s="233"/>
      <c r="U13" s="232"/>
      <c r="V13" s="256"/>
      <c r="W13" s="256"/>
      <c r="X13" s="256"/>
      <c r="Y13" s="256"/>
      <c r="Z13" s="256"/>
      <c r="AA13" s="257"/>
      <c r="AB13" s="256"/>
      <c r="AC13" s="256"/>
      <c r="AD13" s="256"/>
      <c r="AE13" s="256"/>
      <c r="AF13" s="256"/>
      <c r="AG13" s="257"/>
      <c r="AH13" s="256"/>
      <c r="AI13" s="256"/>
      <c r="AJ13" s="256"/>
      <c r="AK13" s="256"/>
      <c r="AL13" s="256"/>
      <c r="AM13" s="257"/>
      <c r="AN13" s="256"/>
      <c r="AO13" s="256"/>
      <c r="AP13" s="256"/>
      <c r="AQ13" s="256"/>
      <c r="AR13" s="256"/>
      <c r="AS13" s="257"/>
      <c r="AT13" s="256"/>
      <c r="AU13" s="256"/>
      <c r="AV13" s="256"/>
      <c r="AW13" s="256"/>
      <c r="AX13" s="256"/>
      <c r="AY13" s="257"/>
      <c r="AZ13" s="256"/>
      <c r="BA13" s="256"/>
      <c r="BB13" s="256"/>
      <c r="BC13" s="256"/>
      <c r="BD13" s="257"/>
      <c r="BE13" s="257"/>
      <c r="BF13" s="232"/>
    </row>
    <row r="14" spans="1:59" s="211" customFormat="1" ht="22" customHeight="1" thickBot="1" x14ac:dyDescent="0.25">
      <c r="A14" s="212"/>
      <c r="B14" s="371"/>
      <c r="C14" s="381"/>
      <c r="D14" s="381"/>
      <c r="E14" s="371"/>
      <c r="F14" s="371"/>
      <c r="G14" s="371"/>
      <c r="H14" s="371"/>
      <c r="I14" s="229">
        <v>0</v>
      </c>
      <c r="J14" s="230">
        <v>1</v>
      </c>
      <c r="K14" s="230">
        <v>2</v>
      </c>
      <c r="L14" s="230">
        <v>3</v>
      </c>
      <c r="M14" s="230">
        <v>4</v>
      </c>
      <c r="N14" s="230">
        <v>5</v>
      </c>
      <c r="O14" s="229">
        <v>6</v>
      </c>
      <c r="P14" s="230">
        <v>7</v>
      </c>
      <c r="Q14" s="230">
        <v>8</v>
      </c>
      <c r="R14" s="230">
        <v>9</v>
      </c>
      <c r="S14" s="230">
        <v>10</v>
      </c>
      <c r="T14" s="230">
        <v>11</v>
      </c>
      <c r="U14" s="229">
        <v>12</v>
      </c>
      <c r="V14" s="258"/>
      <c r="W14" s="258"/>
      <c r="X14" s="258"/>
      <c r="Y14" s="258"/>
      <c r="Z14" s="258"/>
      <c r="AA14" s="259"/>
      <c r="AB14" s="258"/>
      <c r="AC14" s="258"/>
      <c r="AD14" s="258"/>
      <c r="AE14" s="258"/>
      <c r="AF14" s="258"/>
      <c r="AG14" s="259"/>
      <c r="AH14" s="258"/>
      <c r="AI14" s="258"/>
      <c r="AJ14" s="258"/>
      <c r="AK14" s="258"/>
      <c r="AL14" s="258"/>
      <c r="AM14" s="259"/>
      <c r="AN14" s="258"/>
      <c r="AO14" s="258"/>
      <c r="AP14" s="258"/>
      <c r="AQ14" s="258"/>
      <c r="AR14" s="258"/>
      <c r="AS14" s="259"/>
      <c r="AT14" s="258"/>
      <c r="AU14" s="258"/>
      <c r="AV14" s="258"/>
      <c r="AW14" s="258"/>
      <c r="AX14" s="258"/>
      <c r="AY14" s="259"/>
      <c r="AZ14" s="258"/>
      <c r="BA14" s="258"/>
      <c r="BB14" s="258"/>
      <c r="BC14" s="258"/>
      <c r="BD14" s="258"/>
      <c r="BE14" s="259"/>
      <c r="BF14" s="228"/>
    </row>
    <row r="15" spans="1:59" s="213" customFormat="1" ht="25" customHeight="1" x14ac:dyDescent="0.2">
      <c r="A15" s="212"/>
      <c r="B15" s="227">
        <v>1</v>
      </c>
      <c r="C15" s="226" t="s">
        <v>266</v>
      </c>
      <c r="D15" s="226" t="s">
        <v>265</v>
      </c>
      <c r="E15" s="225"/>
      <c r="F15" s="225"/>
      <c r="G15" s="225"/>
      <c r="H15" s="225"/>
      <c r="I15" s="224"/>
      <c r="J15" s="224" t="str">
        <f t="shared" ref="J15:U24" si="1">IF(J$14=$H15,"DL","")</f>
        <v/>
      </c>
      <c r="K15" s="224" t="str">
        <f t="shared" si="1"/>
        <v/>
      </c>
      <c r="L15" s="224" t="str">
        <f t="shared" si="1"/>
        <v/>
      </c>
      <c r="M15" s="224" t="str">
        <f t="shared" si="1"/>
        <v/>
      </c>
      <c r="N15" s="224" t="str">
        <f t="shared" si="1"/>
        <v/>
      </c>
      <c r="O15" s="224" t="str">
        <f t="shared" si="1"/>
        <v/>
      </c>
      <c r="P15" s="262" t="str">
        <f t="shared" si="1"/>
        <v/>
      </c>
      <c r="Q15" s="224" t="str">
        <f t="shared" si="1"/>
        <v/>
      </c>
      <c r="R15" s="224" t="str">
        <f t="shared" si="1"/>
        <v/>
      </c>
      <c r="S15" s="224" t="str">
        <f t="shared" si="1"/>
        <v/>
      </c>
      <c r="T15" s="224" t="str">
        <f t="shared" si="1"/>
        <v/>
      </c>
      <c r="U15" s="224" t="str">
        <f t="shared" si="1"/>
        <v/>
      </c>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0"/>
      <c r="AZ15" s="260"/>
      <c r="BA15" s="260"/>
      <c r="BB15" s="260"/>
      <c r="BC15" s="260"/>
      <c r="BD15" s="260"/>
      <c r="BE15" s="260"/>
      <c r="BF15" s="207"/>
      <c r="BG15" s="207"/>
    </row>
    <row r="16" spans="1:59" s="213" customFormat="1" ht="25" customHeight="1" x14ac:dyDescent="0.2">
      <c r="A16" s="212"/>
      <c r="B16" s="220" t="s">
        <v>264</v>
      </c>
      <c r="C16" s="219" t="s">
        <v>263</v>
      </c>
      <c r="D16" s="219" t="s">
        <v>262</v>
      </c>
      <c r="E16" s="218">
        <v>1</v>
      </c>
      <c r="F16" s="218">
        <v>3</v>
      </c>
      <c r="G16" s="218"/>
      <c r="H16" s="218">
        <v>4</v>
      </c>
      <c r="I16" s="214"/>
      <c r="J16" s="224" t="str">
        <f t="shared" si="1"/>
        <v/>
      </c>
      <c r="K16" s="224" t="str">
        <f t="shared" si="1"/>
        <v/>
      </c>
      <c r="L16" s="224" t="str">
        <f t="shared" si="1"/>
        <v/>
      </c>
      <c r="M16" s="224" t="str">
        <f t="shared" si="1"/>
        <v>DL</v>
      </c>
      <c r="N16" s="224" t="str">
        <f t="shared" si="1"/>
        <v/>
      </c>
      <c r="O16" s="224" t="str">
        <f t="shared" si="1"/>
        <v/>
      </c>
      <c r="P16" s="263" t="str">
        <f t="shared" si="1"/>
        <v/>
      </c>
      <c r="Q16" s="224" t="str">
        <f t="shared" si="1"/>
        <v/>
      </c>
      <c r="R16" s="224" t="str">
        <f t="shared" si="1"/>
        <v/>
      </c>
      <c r="S16" s="224" t="str">
        <f t="shared" si="1"/>
        <v/>
      </c>
      <c r="T16" s="224" t="str">
        <f t="shared" si="1"/>
        <v/>
      </c>
      <c r="U16" s="224" t="str">
        <f t="shared" si="1"/>
        <v/>
      </c>
      <c r="V16" s="260"/>
      <c r="W16" s="260"/>
      <c r="X16" s="260"/>
      <c r="Y16" s="260"/>
      <c r="Z16" s="260"/>
      <c r="AA16" s="260"/>
      <c r="AB16" s="260"/>
      <c r="AC16" s="260"/>
      <c r="AD16" s="260"/>
      <c r="AE16" s="260"/>
      <c r="AF16" s="260"/>
      <c r="AG16" s="260"/>
      <c r="AH16" s="260"/>
      <c r="AI16" s="260"/>
      <c r="AJ16" s="260"/>
      <c r="AK16" s="260"/>
      <c r="AL16" s="260"/>
      <c r="AM16" s="260"/>
      <c r="AN16" s="260"/>
      <c r="AO16" s="260"/>
      <c r="AP16" s="260"/>
      <c r="AQ16" s="260"/>
      <c r="AR16" s="260"/>
      <c r="AS16" s="260"/>
      <c r="AT16" s="260"/>
      <c r="AU16" s="260"/>
      <c r="AV16" s="260"/>
      <c r="AW16" s="260"/>
      <c r="AX16" s="260"/>
      <c r="AY16" s="260"/>
      <c r="AZ16" s="260"/>
      <c r="BA16" s="260"/>
      <c r="BB16" s="260"/>
      <c r="BC16" s="260"/>
      <c r="BD16" s="260"/>
      <c r="BE16" s="260"/>
      <c r="BF16" s="207"/>
      <c r="BG16" s="207"/>
    </row>
    <row r="17" spans="1:59" s="213" customFormat="1" ht="25" customHeight="1" x14ac:dyDescent="0.2">
      <c r="A17" s="212"/>
      <c r="B17" s="220" t="s">
        <v>261</v>
      </c>
      <c r="C17" s="219"/>
      <c r="D17" s="219"/>
      <c r="E17" s="218"/>
      <c r="F17" s="218"/>
      <c r="G17" s="218"/>
      <c r="H17" s="218"/>
      <c r="I17" s="214"/>
      <c r="J17" s="224" t="str">
        <f t="shared" si="1"/>
        <v/>
      </c>
      <c r="K17" s="224" t="str">
        <f t="shared" si="1"/>
        <v/>
      </c>
      <c r="L17" s="224" t="str">
        <f t="shared" si="1"/>
        <v/>
      </c>
      <c r="M17" s="224" t="str">
        <f t="shared" si="1"/>
        <v/>
      </c>
      <c r="N17" s="224" t="str">
        <f t="shared" si="1"/>
        <v/>
      </c>
      <c r="O17" s="224" t="str">
        <f t="shared" si="1"/>
        <v/>
      </c>
      <c r="P17" s="263" t="str">
        <f t="shared" si="1"/>
        <v/>
      </c>
      <c r="Q17" s="224" t="str">
        <f t="shared" si="1"/>
        <v/>
      </c>
      <c r="R17" s="224" t="str">
        <f t="shared" si="1"/>
        <v/>
      </c>
      <c r="S17" s="224" t="str">
        <f t="shared" si="1"/>
        <v/>
      </c>
      <c r="T17" s="224" t="str">
        <f t="shared" si="1"/>
        <v/>
      </c>
      <c r="U17" s="224" t="str">
        <f t="shared" si="1"/>
        <v/>
      </c>
      <c r="V17" s="260"/>
      <c r="W17" s="260"/>
      <c r="X17" s="260"/>
      <c r="Y17" s="260"/>
      <c r="Z17" s="260"/>
      <c r="AA17" s="260"/>
      <c r="AB17" s="260"/>
      <c r="AC17" s="260"/>
      <c r="AD17" s="260"/>
      <c r="AE17" s="260"/>
      <c r="AF17" s="260"/>
      <c r="AG17" s="260"/>
      <c r="AH17" s="260"/>
      <c r="AI17" s="260"/>
      <c r="AJ17" s="260"/>
      <c r="AK17" s="260"/>
      <c r="AL17" s="260"/>
      <c r="AM17" s="260"/>
      <c r="AN17" s="260"/>
      <c r="AO17" s="260"/>
      <c r="AP17" s="260"/>
      <c r="AQ17" s="260"/>
      <c r="AR17" s="260"/>
      <c r="AS17" s="260"/>
      <c r="AT17" s="260"/>
      <c r="AU17" s="260"/>
      <c r="AV17" s="260"/>
      <c r="AW17" s="260"/>
      <c r="AX17" s="260"/>
      <c r="AY17" s="260"/>
      <c r="AZ17" s="260"/>
      <c r="BA17" s="260"/>
      <c r="BB17" s="260"/>
      <c r="BC17" s="260"/>
      <c r="BD17" s="260"/>
      <c r="BE17" s="260"/>
      <c r="BF17" s="207"/>
      <c r="BG17" s="207"/>
    </row>
    <row r="18" spans="1:59" s="213" customFormat="1" ht="25" customHeight="1" x14ac:dyDescent="0.2">
      <c r="A18" s="212"/>
      <c r="B18" s="217" t="s">
        <v>260</v>
      </c>
      <c r="C18" s="216"/>
      <c r="D18" s="216"/>
      <c r="E18" s="215"/>
      <c r="F18" s="215"/>
      <c r="G18" s="215"/>
      <c r="H18" s="215"/>
      <c r="I18" s="224"/>
      <c r="J18" s="224" t="str">
        <f t="shared" si="1"/>
        <v/>
      </c>
      <c r="K18" s="224" t="str">
        <f t="shared" si="1"/>
        <v/>
      </c>
      <c r="L18" s="224" t="str">
        <f t="shared" si="1"/>
        <v/>
      </c>
      <c r="M18" s="224" t="str">
        <f t="shared" si="1"/>
        <v/>
      </c>
      <c r="N18" s="224" t="str">
        <f t="shared" si="1"/>
        <v/>
      </c>
      <c r="O18" s="224" t="str">
        <f t="shared" si="1"/>
        <v/>
      </c>
      <c r="P18" s="263" t="str">
        <f t="shared" si="1"/>
        <v/>
      </c>
      <c r="Q18" s="224" t="str">
        <f t="shared" si="1"/>
        <v/>
      </c>
      <c r="R18" s="224" t="str">
        <f t="shared" si="1"/>
        <v/>
      </c>
      <c r="S18" s="224" t="str">
        <f t="shared" si="1"/>
        <v/>
      </c>
      <c r="T18" s="224" t="str">
        <f t="shared" si="1"/>
        <v/>
      </c>
      <c r="U18" s="224" t="str">
        <f t="shared" si="1"/>
        <v/>
      </c>
      <c r="V18" s="260"/>
      <c r="W18" s="260"/>
      <c r="X18" s="260"/>
      <c r="Y18" s="2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07"/>
      <c r="BG18" s="207"/>
    </row>
    <row r="19" spans="1:59" s="213" customFormat="1" ht="25" customHeight="1" x14ac:dyDescent="0.2">
      <c r="A19" s="212"/>
      <c r="B19" s="217" t="s">
        <v>259</v>
      </c>
      <c r="C19" s="216"/>
      <c r="D19" s="216"/>
      <c r="E19" s="215"/>
      <c r="F19" s="215"/>
      <c r="G19" s="215"/>
      <c r="H19" s="215"/>
      <c r="I19" s="214"/>
      <c r="J19" s="224" t="str">
        <f t="shared" si="1"/>
        <v/>
      </c>
      <c r="K19" s="224" t="str">
        <f t="shared" si="1"/>
        <v/>
      </c>
      <c r="L19" s="224" t="str">
        <f t="shared" si="1"/>
        <v/>
      </c>
      <c r="M19" s="224" t="str">
        <f t="shared" si="1"/>
        <v/>
      </c>
      <c r="N19" s="224" t="str">
        <f t="shared" si="1"/>
        <v/>
      </c>
      <c r="O19" s="224" t="str">
        <f t="shared" si="1"/>
        <v/>
      </c>
      <c r="P19" s="263" t="str">
        <f t="shared" si="1"/>
        <v/>
      </c>
      <c r="Q19" s="224" t="str">
        <f t="shared" si="1"/>
        <v/>
      </c>
      <c r="R19" s="224" t="str">
        <f t="shared" si="1"/>
        <v/>
      </c>
      <c r="S19" s="224" t="str">
        <f t="shared" si="1"/>
        <v/>
      </c>
      <c r="T19" s="224" t="str">
        <f t="shared" si="1"/>
        <v/>
      </c>
      <c r="U19" s="224" t="str">
        <f t="shared" si="1"/>
        <v/>
      </c>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0"/>
      <c r="BA19" s="260"/>
      <c r="BB19" s="260"/>
      <c r="BC19" s="260"/>
      <c r="BD19" s="260"/>
      <c r="BE19" s="260"/>
      <c r="BF19" s="207"/>
      <c r="BG19" s="207"/>
    </row>
    <row r="20" spans="1:59" s="213" customFormat="1" ht="25" customHeight="1" x14ac:dyDescent="0.2">
      <c r="A20" s="212"/>
      <c r="B20" s="217" t="s">
        <v>258</v>
      </c>
      <c r="C20" s="216"/>
      <c r="D20" s="222"/>
      <c r="E20" s="215"/>
      <c r="F20" s="215"/>
      <c r="G20" s="215"/>
      <c r="H20" s="215"/>
      <c r="I20" s="214"/>
      <c r="J20" s="224" t="str">
        <f t="shared" si="1"/>
        <v/>
      </c>
      <c r="K20" s="224" t="str">
        <f t="shared" si="1"/>
        <v/>
      </c>
      <c r="L20" s="224" t="str">
        <f t="shared" si="1"/>
        <v/>
      </c>
      <c r="M20" s="224" t="str">
        <f t="shared" si="1"/>
        <v/>
      </c>
      <c r="N20" s="224" t="str">
        <f t="shared" si="1"/>
        <v/>
      </c>
      <c r="O20" s="224" t="str">
        <f t="shared" si="1"/>
        <v/>
      </c>
      <c r="P20" s="263" t="str">
        <f t="shared" si="1"/>
        <v/>
      </c>
      <c r="Q20" s="224" t="str">
        <f t="shared" si="1"/>
        <v/>
      </c>
      <c r="R20" s="224" t="str">
        <f t="shared" si="1"/>
        <v/>
      </c>
      <c r="S20" s="224" t="str">
        <f t="shared" si="1"/>
        <v/>
      </c>
      <c r="T20" s="224" t="str">
        <f t="shared" si="1"/>
        <v/>
      </c>
      <c r="U20" s="224" t="str">
        <f t="shared" si="1"/>
        <v/>
      </c>
      <c r="V20" s="260"/>
      <c r="W20" s="260"/>
      <c r="X20" s="260"/>
      <c r="Y20" s="260"/>
      <c r="Z20" s="260"/>
      <c r="AA20" s="260"/>
      <c r="AB20" s="260"/>
      <c r="AC20" s="260"/>
      <c r="AD20" s="260"/>
      <c r="AE20" s="260"/>
      <c r="AF20" s="260"/>
      <c r="AG20" s="260"/>
      <c r="AH20" s="260"/>
      <c r="AI20" s="260"/>
      <c r="AJ20" s="260"/>
      <c r="AK20" s="260"/>
      <c r="AL20" s="260"/>
      <c r="AM20" s="260"/>
      <c r="AN20" s="260"/>
      <c r="AO20" s="260"/>
      <c r="AP20" s="260"/>
      <c r="AQ20" s="260"/>
      <c r="AR20" s="260"/>
      <c r="AS20" s="260"/>
      <c r="AT20" s="260"/>
      <c r="AU20" s="260"/>
      <c r="AV20" s="260"/>
      <c r="AW20" s="260"/>
      <c r="AX20" s="260"/>
      <c r="AY20" s="260"/>
      <c r="AZ20" s="260"/>
      <c r="BA20" s="260"/>
      <c r="BB20" s="260"/>
      <c r="BC20" s="260"/>
      <c r="BD20" s="260"/>
      <c r="BE20" s="260"/>
      <c r="BF20" s="207"/>
      <c r="BG20" s="207"/>
    </row>
    <row r="21" spans="1:59" s="213" customFormat="1" ht="25" customHeight="1" x14ac:dyDescent="0.2">
      <c r="A21" s="212"/>
      <c r="B21" s="223">
        <v>2</v>
      </c>
      <c r="C21" s="219"/>
      <c r="D21" s="219"/>
      <c r="E21" s="218"/>
      <c r="F21" s="218"/>
      <c r="G21" s="218"/>
      <c r="H21" s="218"/>
      <c r="I21" s="214"/>
      <c r="J21" s="214" t="str">
        <f t="shared" si="1"/>
        <v/>
      </c>
      <c r="K21" s="214" t="str">
        <f t="shared" si="1"/>
        <v/>
      </c>
      <c r="L21" s="214" t="str">
        <f t="shared" si="1"/>
        <v/>
      </c>
      <c r="M21" s="214" t="str">
        <f t="shared" si="1"/>
        <v/>
      </c>
      <c r="N21" s="214" t="str">
        <f t="shared" si="1"/>
        <v/>
      </c>
      <c r="O21" s="214" t="str">
        <f t="shared" si="1"/>
        <v/>
      </c>
      <c r="P21" s="214" t="str">
        <f t="shared" si="1"/>
        <v/>
      </c>
      <c r="Q21" s="214" t="str">
        <f t="shared" si="1"/>
        <v/>
      </c>
      <c r="R21" s="214" t="str">
        <f t="shared" si="1"/>
        <v/>
      </c>
      <c r="S21" s="214" t="str">
        <f t="shared" si="1"/>
        <v/>
      </c>
      <c r="T21" s="214" t="str">
        <f t="shared" si="1"/>
        <v/>
      </c>
      <c r="U21" s="214" t="str">
        <f t="shared" si="1"/>
        <v/>
      </c>
      <c r="V21" s="260"/>
      <c r="W21" s="260"/>
      <c r="X21" s="260"/>
      <c r="Y21" s="260"/>
      <c r="Z21" s="260"/>
      <c r="AA21" s="260"/>
      <c r="AB21" s="260"/>
      <c r="AC21" s="260"/>
      <c r="AD21" s="260"/>
      <c r="AE21" s="260"/>
      <c r="AF21" s="260"/>
      <c r="AG21" s="260"/>
      <c r="AH21" s="260"/>
      <c r="AI21" s="260"/>
      <c r="AJ21" s="260"/>
      <c r="AK21" s="260"/>
      <c r="AL21" s="260"/>
      <c r="AM21" s="260"/>
      <c r="AN21" s="260"/>
      <c r="AO21" s="260"/>
      <c r="AP21" s="260"/>
      <c r="AQ21" s="260"/>
      <c r="AR21" s="260"/>
      <c r="AS21" s="260"/>
      <c r="AT21" s="260"/>
      <c r="AU21" s="260"/>
      <c r="AV21" s="260"/>
      <c r="AW21" s="260"/>
      <c r="AX21" s="260"/>
      <c r="AY21" s="260"/>
      <c r="AZ21" s="260"/>
      <c r="BA21" s="260"/>
      <c r="BB21" s="260"/>
      <c r="BC21" s="260"/>
      <c r="BD21" s="260"/>
      <c r="BE21" s="260"/>
      <c r="BF21" s="207"/>
      <c r="BG21" s="207"/>
    </row>
    <row r="22" spans="1:59" s="213" customFormat="1" ht="25" customHeight="1" x14ac:dyDescent="0.2">
      <c r="A22" s="212"/>
      <c r="B22" s="220" t="s">
        <v>257</v>
      </c>
      <c r="C22" s="219"/>
      <c r="D22" s="219"/>
      <c r="E22" s="218"/>
      <c r="F22" s="218"/>
      <c r="G22" s="218"/>
      <c r="H22" s="218"/>
      <c r="I22" s="214"/>
      <c r="J22" s="214" t="str">
        <f t="shared" si="1"/>
        <v/>
      </c>
      <c r="K22" s="214" t="str">
        <f t="shared" si="1"/>
        <v/>
      </c>
      <c r="L22" s="214" t="str">
        <f t="shared" si="1"/>
        <v/>
      </c>
      <c r="M22" s="214" t="str">
        <f t="shared" si="1"/>
        <v/>
      </c>
      <c r="N22" s="214" t="str">
        <f t="shared" si="1"/>
        <v/>
      </c>
      <c r="O22" s="214" t="str">
        <f t="shared" si="1"/>
        <v/>
      </c>
      <c r="P22" s="214" t="str">
        <f t="shared" si="1"/>
        <v/>
      </c>
      <c r="Q22" s="214" t="str">
        <f t="shared" si="1"/>
        <v/>
      </c>
      <c r="R22" s="214" t="str">
        <f t="shared" si="1"/>
        <v/>
      </c>
      <c r="S22" s="214" t="str">
        <f t="shared" si="1"/>
        <v/>
      </c>
      <c r="T22" s="214" t="str">
        <f t="shared" si="1"/>
        <v/>
      </c>
      <c r="U22" s="214" t="str">
        <f t="shared" si="1"/>
        <v/>
      </c>
      <c r="V22" s="260"/>
      <c r="W22" s="260"/>
      <c r="X22" s="260"/>
      <c r="Y22" s="260"/>
      <c r="Z22" s="260"/>
      <c r="AA22" s="260"/>
      <c r="AB22" s="260"/>
      <c r="AC22" s="260"/>
      <c r="AD22" s="260"/>
      <c r="AE22" s="260"/>
      <c r="AF22" s="260"/>
      <c r="AG22" s="260"/>
      <c r="AH22" s="260"/>
      <c r="AI22" s="260"/>
      <c r="AJ22" s="260"/>
      <c r="AK22" s="260"/>
      <c r="AL22" s="260"/>
      <c r="AM22" s="260"/>
      <c r="AN22" s="260"/>
      <c r="AO22" s="260"/>
      <c r="AP22" s="260"/>
      <c r="AQ22" s="260"/>
      <c r="AR22" s="260"/>
      <c r="AS22" s="260"/>
      <c r="AT22" s="260"/>
      <c r="AU22" s="260"/>
      <c r="AV22" s="260"/>
      <c r="AW22" s="260"/>
      <c r="AX22" s="260"/>
      <c r="AY22" s="260"/>
      <c r="AZ22" s="260"/>
      <c r="BA22" s="260"/>
      <c r="BB22" s="260"/>
      <c r="BC22" s="260"/>
      <c r="BD22" s="260"/>
      <c r="BE22" s="260"/>
      <c r="BF22" s="207"/>
      <c r="BG22" s="207"/>
    </row>
    <row r="23" spans="1:59" s="213" customFormat="1" ht="25" customHeight="1" x14ac:dyDescent="0.2">
      <c r="A23" s="212"/>
      <c r="B23" s="220" t="s">
        <v>256</v>
      </c>
      <c r="C23" s="219"/>
      <c r="D23" s="219"/>
      <c r="E23" s="218"/>
      <c r="F23" s="218"/>
      <c r="G23" s="218"/>
      <c r="H23" s="218"/>
      <c r="I23" s="214"/>
      <c r="J23" s="214" t="str">
        <f t="shared" si="1"/>
        <v/>
      </c>
      <c r="K23" s="214" t="str">
        <f t="shared" si="1"/>
        <v/>
      </c>
      <c r="L23" s="214" t="str">
        <f t="shared" si="1"/>
        <v/>
      </c>
      <c r="M23" s="214" t="str">
        <f t="shared" si="1"/>
        <v/>
      </c>
      <c r="N23" s="214" t="str">
        <f t="shared" si="1"/>
        <v/>
      </c>
      <c r="O23" s="214" t="str">
        <f t="shared" si="1"/>
        <v/>
      </c>
      <c r="P23" s="214" t="str">
        <f t="shared" si="1"/>
        <v/>
      </c>
      <c r="Q23" s="214" t="str">
        <f t="shared" si="1"/>
        <v/>
      </c>
      <c r="R23" s="214" t="str">
        <f t="shared" si="1"/>
        <v/>
      </c>
      <c r="S23" s="214" t="str">
        <f t="shared" si="1"/>
        <v/>
      </c>
      <c r="T23" s="214" t="str">
        <f t="shared" si="1"/>
        <v/>
      </c>
      <c r="U23" s="214" t="str">
        <f t="shared" si="1"/>
        <v/>
      </c>
      <c r="V23" s="260"/>
      <c r="W23" s="260"/>
      <c r="X23" s="260"/>
      <c r="Y23" s="260"/>
      <c r="Z23" s="260"/>
      <c r="AA23" s="260"/>
      <c r="AB23" s="260"/>
      <c r="AC23" s="260"/>
      <c r="AD23" s="260"/>
      <c r="AE23" s="260"/>
      <c r="AF23" s="260"/>
      <c r="AG23" s="260"/>
      <c r="AH23" s="260"/>
      <c r="AI23" s="260"/>
      <c r="AJ23" s="260"/>
      <c r="AK23" s="260"/>
      <c r="AL23" s="260"/>
      <c r="AM23" s="260"/>
      <c r="AN23" s="260"/>
      <c r="AO23" s="260"/>
      <c r="AP23" s="260"/>
      <c r="AQ23" s="260"/>
      <c r="AR23" s="260"/>
      <c r="AS23" s="260"/>
      <c r="AT23" s="260"/>
      <c r="AU23" s="260"/>
      <c r="AV23" s="260"/>
      <c r="AW23" s="260"/>
      <c r="AX23" s="260"/>
      <c r="AY23" s="260"/>
      <c r="AZ23" s="260"/>
      <c r="BA23" s="260"/>
      <c r="BB23" s="260"/>
      <c r="BC23" s="260"/>
      <c r="BD23" s="260"/>
      <c r="BE23" s="260"/>
      <c r="BF23" s="207"/>
      <c r="BG23" s="207"/>
    </row>
    <row r="24" spans="1:59" s="213" customFormat="1" ht="25" customHeight="1" x14ac:dyDescent="0.2">
      <c r="A24" s="212"/>
      <c r="B24" s="220" t="s">
        <v>255</v>
      </c>
      <c r="C24" s="219"/>
      <c r="D24" s="219"/>
      <c r="E24" s="218"/>
      <c r="F24" s="218"/>
      <c r="G24" s="218"/>
      <c r="H24" s="218"/>
      <c r="I24" s="214"/>
      <c r="J24" s="214" t="str">
        <f t="shared" si="1"/>
        <v/>
      </c>
      <c r="K24" s="214" t="str">
        <f t="shared" si="1"/>
        <v/>
      </c>
      <c r="L24" s="214" t="str">
        <f t="shared" si="1"/>
        <v/>
      </c>
      <c r="M24" s="214" t="str">
        <f t="shared" si="1"/>
        <v/>
      </c>
      <c r="N24" s="214" t="str">
        <f t="shared" si="1"/>
        <v/>
      </c>
      <c r="O24" s="214" t="str">
        <f t="shared" si="1"/>
        <v/>
      </c>
      <c r="P24" s="214" t="str">
        <f t="shared" si="1"/>
        <v/>
      </c>
      <c r="Q24" s="214" t="str">
        <f t="shared" si="1"/>
        <v/>
      </c>
      <c r="R24" s="214" t="str">
        <f t="shared" si="1"/>
        <v/>
      </c>
      <c r="S24" s="214" t="str">
        <f t="shared" si="1"/>
        <v/>
      </c>
      <c r="T24" s="214" t="str">
        <f t="shared" si="1"/>
        <v/>
      </c>
      <c r="U24" s="214" t="str">
        <f t="shared" si="1"/>
        <v/>
      </c>
      <c r="V24" s="260"/>
      <c r="W24" s="260"/>
      <c r="X24" s="260"/>
      <c r="Y24" s="260"/>
      <c r="Z24" s="260"/>
      <c r="AA24" s="260"/>
      <c r="AB24" s="260"/>
      <c r="AC24" s="260"/>
      <c r="AD24" s="260"/>
      <c r="AE24" s="260"/>
      <c r="AF24" s="260"/>
      <c r="AG24" s="260"/>
      <c r="AH24" s="260"/>
      <c r="AI24" s="260"/>
      <c r="AJ24" s="260"/>
      <c r="AK24" s="260"/>
      <c r="AL24" s="260"/>
      <c r="AM24" s="260"/>
      <c r="AN24" s="260"/>
      <c r="AO24" s="260"/>
      <c r="AP24" s="260"/>
      <c r="AQ24" s="260"/>
      <c r="AR24" s="260"/>
      <c r="AS24" s="260"/>
      <c r="AT24" s="260"/>
      <c r="AU24" s="260"/>
      <c r="AV24" s="260"/>
      <c r="AW24" s="260"/>
      <c r="AX24" s="260"/>
      <c r="AY24" s="260"/>
      <c r="AZ24" s="260"/>
      <c r="BA24" s="260"/>
      <c r="BB24" s="260"/>
      <c r="BC24" s="260"/>
      <c r="BD24" s="260"/>
      <c r="BE24" s="260"/>
      <c r="BF24" s="207"/>
      <c r="BG24" s="207"/>
    </row>
    <row r="25" spans="1:59" s="213" customFormat="1" ht="25" customHeight="1" x14ac:dyDescent="0.2">
      <c r="A25" s="212"/>
      <c r="B25" s="220" t="s">
        <v>254</v>
      </c>
      <c r="C25" s="219"/>
      <c r="D25" s="219"/>
      <c r="E25" s="218"/>
      <c r="F25" s="218"/>
      <c r="G25" s="218"/>
      <c r="H25" s="218"/>
      <c r="I25" s="214"/>
      <c r="J25" s="214"/>
      <c r="K25" s="214"/>
      <c r="L25" s="214"/>
      <c r="M25" s="214"/>
      <c r="N25" s="214"/>
      <c r="O25" s="214"/>
      <c r="P25" s="214"/>
      <c r="Q25" s="214"/>
      <c r="R25" s="214"/>
      <c r="S25" s="214"/>
      <c r="T25" s="214"/>
      <c r="U25" s="214"/>
      <c r="V25" s="260"/>
      <c r="W25" s="260"/>
      <c r="X25" s="260"/>
      <c r="Y25" s="260"/>
      <c r="Z25" s="260"/>
      <c r="AA25" s="260"/>
      <c r="AB25" s="260"/>
      <c r="AC25" s="260"/>
      <c r="AD25" s="260"/>
      <c r="AE25" s="260"/>
      <c r="AF25" s="260"/>
      <c r="AG25" s="260"/>
      <c r="AH25" s="260"/>
      <c r="AI25" s="260"/>
      <c r="AJ25" s="260"/>
      <c r="AK25" s="260"/>
      <c r="AL25" s="260"/>
      <c r="AM25" s="260"/>
      <c r="AN25" s="260"/>
      <c r="AO25" s="260"/>
      <c r="AP25" s="260"/>
      <c r="AQ25" s="260"/>
      <c r="AR25" s="260"/>
      <c r="AS25" s="260"/>
      <c r="AT25" s="260"/>
      <c r="AU25" s="260"/>
      <c r="AV25" s="260"/>
      <c r="AW25" s="260"/>
      <c r="AX25" s="260"/>
      <c r="AY25" s="260"/>
      <c r="AZ25" s="260"/>
      <c r="BA25" s="260"/>
      <c r="BB25" s="260"/>
      <c r="BC25" s="260"/>
      <c r="BD25" s="260"/>
      <c r="BE25" s="260"/>
      <c r="BF25" s="207"/>
      <c r="BG25" s="207"/>
    </row>
    <row r="26" spans="1:59" s="213" customFormat="1" ht="25" customHeight="1" x14ac:dyDescent="0.2">
      <c r="A26" s="212"/>
      <c r="B26" s="220" t="s">
        <v>253</v>
      </c>
      <c r="C26" s="219"/>
      <c r="D26" s="219"/>
      <c r="E26" s="218"/>
      <c r="F26" s="218"/>
      <c r="G26" s="218"/>
      <c r="H26" s="218"/>
      <c r="I26" s="214"/>
      <c r="J26" s="214" t="str">
        <f t="shared" ref="J26:U35" si="2">IF(J$14=$H26,"DL","")</f>
        <v/>
      </c>
      <c r="K26" s="214" t="str">
        <f t="shared" si="2"/>
        <v/>
      </c>
      <c r="L26" s="214" t="str">
        <f t="shared" si="2"/>
        <v/>
      </c>
      <c r="M26" s="214" t="str">
        <f t="shared" si="2"/>
        <v/>
      </c>
      <c r="N26" s="214" t="str">
        <f t="shared" si="2"/>
        <v/>
      </c>
      <c r="O26" s="214" t="str">
        <f t="shared" si="2"/>
        <v/>
      </c>
      <c r="P26" s="214" t="str">
        <f t="shared" si="2"/>
        <v/>
      </c>
      <c r="Q26" s="214" t="str">
        <f t="shared" si="2"/>
        <v/>
      </c>
      <c r="R26" s="214" t="str">
        <f t="shared" si="2"/>
        <v/>
      </c>
      <c r="S26" s="214" t="str">
        <f t="shared" si="2"/>
        <v/>
      </c>
      <c r="T26" s="214" t="str">
        <f t="shared" si="2"/>
        <v/>
      </c>
      <c r="U26" s="214" t="str">
        <f t="shared" si="2"/>
        <v/>
      </c>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07"/>
      <c r="BG26" s="207"/>
    </row>
    <row r="27" spans="1:59" s="213" customFormat="1" ht="25" customHeight="1" x14ac:dyDescent="0.2">
      <c r="A27" s="212"/>
      <c r="B27" s="220" t="s">
        <v>252</v>
      </c>
      <c r="C27" s="219"/>
      <c r="D27" s="219"/>
      <c r="E27" s="218"/>
      <c r="F27" s="218"/>
      <c r="G27" s="218"/>
      <c r="H27" s="218"/>
      <c r="I27" s="214"/>
      <c r="J27" s="214" t="str">
        <f t="shared" si="2"/>
        <v/>
      </c>
      <c r="K27" s="214" t="str">
        <f t="shared" si="2"/>
        <v/>
      </c>
      <c r="L27" s="214" t="str">
        <f t="shared" si="2"/>
        <v/>
      </c>
      <c r="M27" s="214" t="str">
        <f t="shared" si="2"/>
        <v/>
      </c>
      <c r="N27" s="214" t="str">
        <f t="shared" si="2"/>
        <v/>
      </c>
      <c r="O27" s="214" t="str">
        <f t="shared" si="2"/>
        <v/>
      </c>
      <c r="P27" s="214" t="str">
        <f t="shared" si="2"/>
        <v/>
      </c>
      <c r="Q27" s="214" t="str">
        <f t="shared" si="2"/>
        <v/>
      </c>
      <c r="R27" s="214" t="str">
        <f t="shared" si="2"/>
        <v/>
      </c>
      <c r="S27" s="214" t="str">
        <f t="shared" si="2"/>
        <v/>
      </c>
      <c r="T27" s="214" t="str">
        <f t="shared" si="2"/>
        <v/>
      </c>
      <c r="U27" s="214" t="str">
        <f t="shared" si="2"/>
        <v/>
      </c>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07"/>
      <c r="BG27" s="207"/>
    </row>
    <row r="28" spans="1:59" s="213" customFormat="1" ht="25" customHeight="1" x14ac:dyDescent="0.2">
      <c r="A28" s="212"/>
      <c r="B28" s="217"/>
      <c r="C28" s="216"/>
      <c r="D28" s="216"/>
      <c r="E28" s="215"/>
      <c r="F28" s="215"/>
      <c r="G28" s="215"/>
      <c r="H28" s="215"/>
      <c r="I28" s="214"/>
      <c r="J28" s="214" t="str">
        <f t="shared" si="2"/>
        <v/>
      </c>
      <c r="K28" s="214" t="str">
        <f t="shared" si="2"/>
        <v/>
      </c>
      <c r="L28" s="214" t="str">
        <f t="shared" si="2"/>
        <v/>
      </c>
      <c r="M28" s="214" t="str">
        <f t="shared" si="2"/>
        <v/>
      </c>
      <c r="N28" s="214" t="str">
        <f t="shared" si="2"/>
        <v/>
      </c>
      <c r="O28" s="214" t="str">
        <f t="shared" si="2"/>
        <v/>
      </c>
      <c r="P28" s="214" t="str">
        <f t="shared" si="2"/>
        <v/>
      </c>
      <c r="Q28" s="214" t="str">
        <f t="shared" si="2"/>
        <v/>
      </c>
      <c r="R28" s="214" t="str">
        <f t="shared" si="2"/>
        <v/>
      </c>
      <c r="S28" s="214" t="str">
        <f t="shared" si="2"/>
        <v/>
      </c>
      <c r="T28" s="214" t="str">
        <f t="shared" si="2"/>
        <v/>
      </c>
      <c r="U28" s="214" t="str">
        <f t="shared" si="2"/>
        <v/>
      </c>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07"/>
      <c r="BG28" s="207"/>
    </row>
    <row r="29" spans="1:59" s="213" customFormat="1" ht="25" customHeight="1" x14ac:dyDescent="0.2">
      <c r="A29" s="212"/>
      <c r="B29" s="217"/>
      <c r="C29" s="216"/>
      <c r="D29" s="216"/>
      <c r="E29" s="215"/>
      <c r="F29" s="215"/>
      <c r="G29" s="215"/>
      <c r="H29" s="215"/>
      <c r="I29" s="214"/>
      <c r="J29" s="214" t="str">
        <f t="shared" si="2"/>
        <v/>
      </c>
      <c r="K29" s="214" t="str">
        <f t="shared" si="2"/>
        <v/>
      </c>
      <c r="L29" s="214" t="str">
        <f t="shared" si="2"/>
        <v/>
      </c>
      <c r="M29" s="214" t="str">
        <f t="shared" si="2"/>
        <v/>
      </c>
      <c r="N29" s="214" t="str">
        <f t="shared" si="2"/>
        <v/>
      </c>
      <c r="O29" s="214" t="str">
        <f t="shared" si="2"/>
        <v/>
      </c>
      <c r="P29" s="214" t="str">
        <f t="shared" si="2"/>
        <v/>
      </c>
      <c r="Q29" s="214" t="str">
        <f t="shared" si="2"/>
        <v/>
      </c>
      <c r="R29" s="214" t="str">
        <f t="shared" si="2"/>
        <v/>
      </c>
      <c r="S29" s="214" t="str">
        <f t="shared" si="2"/>
        <v/>
      </c>
      <c r="T29" s="214" t="str">
        <f t="shared" si="2"/>
        <v/>
      </c>
      <c r="U29" s="214" t="str">
        <f t="shared" si="2"/>
        <v/>
      </c>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07"/>
      <c r="BG29" s="207"/>
    </row>
    <row r="30" spans="1:59" s="213" customFormat="1" ht="25" customHeight="1" x14ac:dyDescent="0.2">
      <c r="A30" s="212"/>
      <c r="B30" s="217"/>
      <c r="C30" s="216"/>
      <c r="D30" s="222"/>
      <c r="E30" s="215"/>
      <c r="F30" s="215"/>
      <c r="G30" s="215"/>
      <c r="H30" s="215"/>
      <c r="I30" s="214"/>
      <c r="J30" s="214" t="str">
        <f t="shared" si="2"/>
        <v/>
      </c>
      <c r="K30" s="214" t="str">
        <f t="shared" si="2"/>
        <v/>
      </c>
      <c r="L30" s="214" t="str">
        <f t="shared" si="2"/>
        <v/>
      </c>
      <c r="M30" s="214" t="str">
        <f t="shared" si="2"/>
        <v/>
      </c>
      <c r="N30" s="214" t="str">
        <f t="shared" si="2"/>
        <v/>
      </c>
      <c r="O30" s="214" t="str">
        <f t="shared" si="2"/>
        <v/>
      </c>
      <c r="P30" s="214" t="str">
        <f t="shared" si="2"/>
        <v/>
      </c>
      <c r="Q30" s="214" t="str">
        <f t="shared" si="2"/>
        <v/>
      </c>
      <c r="R30" s="214" t="str">
        <f t="shared" si="2"/>
        <v/>
      </c>
      <c r="S30" s="214" t="str">
        <f t="shared" si="2"/>
        <v/>
      </c>
      <c r="T30" s="214" t="str">
        <f t="shared" si="2"/>
        <v/>
      </c>
      <c r="U30" s="214" t="str">
        <f t="shared" si="2"/>
        <v/>
      </c>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07"/>
      <c r="BG30" s="207"/>
    </row>
    <row r="31" spans="1:59" s="213" customFormat="1" ht="25" customHeight="1" x14ac:dyDescent="0.2">
      <c r="A31" s="212"/>
      <c r="B31" s="217"/>
      <c r="C31" s="216"/>
      <c r="D31" s="216"/>
      <c r="E31" s="215"/>
      <c r="F31" s="215"/>
      <c r="G31" s="215"/>
      <c r="H31" s="215"/>
      <c r="I31" s="214"/>
      <c r="J31" s="214" t="str">
        <f t="shared" si="2"/>
        <v/>
      </c>
      <c r="K31" s="214" t="str">
        <f t="shared" si="2"/>
        <v/>
      </c>
      <c r="L31" s="214" t="str">
        <f t="shared" si="2"/>
        <v/>
      </c>
      <c r="M31" s="214" t="str">
        <f t="shared" si="2"/>
        <v/>
      </c>
      <c r="N31" s="214" t="str">
        <f t="shared" si="2"/>
        <v/>
      </c>
      <c r="O31" s="214" t="str">
        <f t="shared" si="2"/>
        <v/>
      </c>
      <c r="P31" s="214" t="str">
        <f t="shared" si="2"/>
        <v/>
      </c>
      <c r="Q31" s="214" t="str">
        <f t="shared" si="2"/>
        <v/>
      </c>
      <c r="R31" s="214" t="str">
        <f t="shared" si="2"/>
        <v/>
      </c>
      <c r="S31" s="214" t="str">
        <f t="shared" si="2"/>
        <v/>
      </c>
      <c r="T31" s="214" t="str">
        <f t="shared" si="2"/>
        <v/>
      </c>
      <c r="U31" s="214" t="str">
        <f t="shared" si="2"/>
        <v/>
      </c>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07"/>
      <c r="BG31" s="207"/>
    </row>
    <row r="32" spans="1:59" s="213" customFormat="1" ht="25" customHeight="1" x14ac:dyDescent="0.2">
      <c r="A32" s="212"/>
      <c r="B32" s="217"/>
      <c r="C32" s="216"/>
      <c r="D32" s="216"/>
      <c r="E32" s="215"/>
      <c r="F32" s="215"/>
      <c r="G32" s="215"/>
      <c r="H32" s="215"/>
      <c r="I32" s="214"/>
      <c r="J32" s="214" t="str">
        <f t="shared" si="2"/>
        <v/>
      </c>
      <c r="K32" s="214" t="str">
        <f t="shared" si="2"/>
        <v/>
      </c>
      <c r="L32" s="214" t="str">
        <f t="shared" si="2"/>
        <v/>
      </c>
      <c r="M32" s="214" t="str">
        <f t="shared" si="2"/>
        <v/>
      </c>
      <c r="N32" s="214" t="str">
        <f t="shared" si="2"/>
        <v/>
      </c>
      <c r="O32" s="214" t="str">
        <f t="shared" si="2"/>
        <v/>
      </c>
      <c r="P32" s="214" t="str">
        <f t="shared" si="2"/>
        <v/>
      </c>
      <c r="Q32" s="214" t="str">
        <f t="shared" si="2"/>
        <v/>
      </c>
      <c r="R32" s="214" t="str">
        <f t="shared" si="2"/>
        <v/>
      </c>
      <c r="S32" s="214" t="str">
        <f t="shared" si="2"/>
        <v/>
      </c>
      <c r="T32" s="214" t="str">
        <f t="shared" si="2"/>
        <v/>
      </c>
      <c r="U32" s="214" t="str">
        <f t="shared" si="2"/>
        <v/>
      </c>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07"/>
      <c r="BG32" s="207"/>
    </row>
    <row r="33" spans="1:59" s="213" customFormat="1" ht="25" customHeight="1" x14ac:dyDescent="0.2">
      <c r="A33" s="212"/>
      <c r="B33" s="217"/>
      <c r="C33" s="216"/>
      <c r="D33" s="216"/>
      <c r="E33" s="215"/>
      <c r="F33" s="215"/>
      <c r="G33" s="215"/>
      <c r="H33" s="215"/>
      <c r="I33" s="214"/>
      <c r="J33" s="214" t="str">
        <f t="shared" si="2"/>
        <v/>
      </c>
      <c r="K33" s="214" t="str">
        <f t="shared" si="2"/>
        <v/>
      </c>
      <c r="L33" s="214" t="str">
        <f t="shared" si="2"/>
        <v/>
      </c>
      <c r="M33" s="214" t="str">
        <f t="shared" si="2"/>
        <v/>
      </c>
      <c r="N33" s="214" t="str">
        <f t="shared" si="2"/>
        <v/>
      </c>
      <c r="O33" s="214" t="str">
        <f t="shared" si="2"/>
        <v/>
      </c>
      <c r="P33" s="214" t="str">
        <f t="shared" si="2"/>
        <v/>
      </c>
      <c r="Q33" s="214" t="str">
        <f t="shared" si="2"/>
        <v/>
      </c>
      <c r="R33" s="214" t="str">
        <f t="shared" si="2"/>
        <v/>
      </c>
      <c r="S33" s="214" t="str">
        <f t="shared" si="2"/>
        <v/>
      </c>
      <c r="T33" s="214" t="str">
        <f t="shared" si="2"/>
        <v/>
      </c>
      <c r="U33" s="214" t="str">
        <f t="shared" si="2"/>
        <v/>
      </c>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07"/>
      <c r="BG33" s="207"/>
    </row>
    <row r="34" spans="1:59" s="213" customFormat="1" ht="25" customHeight="1" x14ac:dyDescent="0.2">
      <c r="A34" s="212"/>
      <c r="B34" s="220"/>
      <c r="C34" s="219"/>
      <c r="D34" s="219"/>
      <c r="E34" s="218"/>
      <c r="F34" s="218"/>
      <c r="G34" s="218"/>
      <c r="H34" s="218"/>
      <c r="I34" s="214"/>
      <c r="J34" s="214" t="str">
        <f t="shared" si="2"/>
        <v/>
      </c>
      <c r="K34" s="214" t="str">
        <f t="shared" si="2"/>
        <v/>
      </c>
      <c r="L34" s="214" t="str">
        <f t="shared" si="2"/>
        <v/>
      </c>
      <c r="M34" s="214" t="str">
        <f t="shared" si="2"/>
        <v/>
      </c>
      <c r="N34" s="214" t="str">
        <f t="shared" si="2"/>
        <v/>
      </c>
      <c r="O34" s="214" t="str">
        <f t="shared" si="2"/>
        <v/>
      </c>
      <c r="P34" s="214" t="str">
        <f t="shared" si="2"/>
        <v/>
      </c>
      <c r="Q34" s="214" t="str">
        <f t="shared" si="2"/>
        <v/>
      </c>
      <c r="R34" s="214" t="str">
        <f t="shared" si="2"/>
        <v/>
      </c>
      <c r="S34" s="214" t="str">
        <f t="shared" si="2"/>
        <v/>
      </c>
      <c r="T34" s="214" t="str">
        <f t="shared" si="2"/>
        <v/>
      </c>
      <c r="U34" s="214" t="str">
        <f t="shared" si="2"/>
        <v/>
      </c>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0"/>
      <c r="BC34" s="260"/>
      <c r="BD34" s="260"/>
      <c r="BE34" s="260"/>
      <c r="BF34" s="207"/>
      <c r="BG34" s="207"/>
    </row>
    <row r="35" spans="1:59" s="213" customFormat="1" ht="25" customHeight="1" x14ac:dyDescent="0.2">
      <c r="A35" s="212"/>
      <c r="B35" s="220"/>
      <c r="C35" s="219"/>
      <c r="D35" s="219"/>
      <c r="E35" s="218"/>
      <c r="F35" s="218"/>
      <c r="G35" s="218"/>
      <c r="H35" s="218"/>
      <c r="I35" s="214"/>
      <c r="J35" s="214" t="str">
        <f t="shared" si="2"/>
        <v/>
      </c>
      <c r="K35" s="214" t="str">
        <f t="shared" si="2"/>
        <v/>
      </c>
      <c r="L35" s="214" t="str">
        <f t="shared" si="2"/>
        <v/>
      </c>
      <c r="M35" s="214" t="str">
        <f t="shared" si="2"/>
        <v/>
      </c>
      <c r="N35" s="214" t="str">
        <f t="shared" si="2"/>
        <v/>
      </c>
      <c r="O35" s="214" t="str">
        <f t="shared" si="2"/>
        <v/>
      </c>
      <c r="P35" s="214" t="str">
        <f t="shared" si="2"/>
        <v/>
      </c>
      <c r="Q35" s="214" t="str">
        <f t="shared" si="2"/>
        <v/>
      </c>
      <c r="R35" s="214" t="str">
        <f t="shared" si="2"/>
        <v/>
      </c>
      <c r="S35" s="214" t="str">
        <f t="shared" si="2"/>
        <v/>
      </c>
      <c r="T35" s="214" t="str">
        <f t="shared" si="2"/>
        <v/>
      </c>
      <c r="U35" s="214" t="str">
        <f t="shared" si="2"/>
        <v/>
      </c>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07"/>
      <c r="BG35" s="207"/>
    </row>
    <row r="36" spans="1:59" s="213" customFormat="1" ht="25" customHeight="1" x14ac:dyDescent="0.2">
      <c r="A36" s="212"/>
      <c r="B36" s="220"/>
      <c r="C36" s="219"/>
      <c r="D36" s="219"/>
      <c r="E36" s="218"/>
      <c r="F36" s="218"/>
      <c r="G36" s="218"/>
      <c r="H36" s="218"/>
      <c r="I36" s="214"/>
      <c r="J36" s="214" t="str">
        <f t="shared" ref="J36:U45" si="3">IF(J$14=$H36,"DL","")</f>
        <v/>
      </c>
      <c r="K36" s="214" t="str">
        <f t="shared" si="3"/>
        <v/>
      </c>
      <c r="L36" s="214" t="str">
        <f t="shared" si="3"/>
        <v/>
      </c>
      <c r="M36" s="214" t="str">
        <f t="shared" si="3"/>
        <v/>
      </c>
      <c r="N36" s="214" t="str">
        <f t="shared" si="3"/>
        <v/>
      </c>
      <c r="O36" s="214" t="str">
        <f t="shared" si="3"/>
        <v/>
      </c>
      <c r="P36" s="214" t="str">
        <f t="shared" si="3"/>
        <v/>
      </c>
      <c r="Q36" s="214" t="str">
        <f t="shared" si="3"/>
        <v/>
      </c>
      <c r="R36" s="214" t="str">
        <f t="shared" si="3"/>
        <v/>
      </c>
      <c r="S36" s="214" t="str">
        <f t="shared" si="3"/>
        <v/>
      </c>
      <c r="T36" s="214" t="str">
        <f t="shared" si="3"/>
        <v/>
      </c>
      <c r="U36" s="214" t="str">
        <f t="shared" si="3"/>
        <v/>
      </c>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c r="BB36" s="260"/>
      <c r="BC36" s="260"/>
      <c r="BD36" s="260"/>
      <c r="BE36" s="260"/>
      <c r="BF36" s="207"/>
      <c r="BG36" s="207"/>
    </row>
    <row r="37" spans="1:59" s="213" customFormat="1" ht="25" customHeight="1" x14ac:dyDescent="0.2">
      <c r="A37" s="212"/>
      <c r="B37" s="220"/>
      <c r="C37" s="219"/>
      <c r="D37" s="219"/>
      <c r="E37" s="218"/>
      <c r="F37" s="218"/>
      <c r="G37" s="218"/>
      <c r="H37" s="218"/>
      <c r="I37" s="214"/>
      <c r="J37" s="214" t="str">
        <f t="shared" si="3"/>
        <v/>
      </c>
      <c r="K37" s="214" t="str">
        <f t="shared" si="3"/>
        <v/>
      </c>
      <c r="L37" s="214" t="str">
        <f t="shared" si="3"/>
        <v/>
      </c>
      <c r="M37" s="214" t="str">
        <f t="shared" si="3"/>
        <v/>
      </c>
      <c r="N37" s="214" t="str">
        <f t="shared" si="3"/>
        <v/>
      </c>
      <c r="O37" s="214" t="str">
        <f t="shared" si="3"/>
        <v/>
      </c>
      <c r="P37" s="214" t="str">
        <f t="shared" si="3"/>
        <v/>
      </c>
      <c r="Q37" s="214" t="str">
        <f t="shared" si="3"/>
        <v/>
      </c>
      <c r="R37" s="214" t="str">
        <f t="shared" si="3"/>
        <v/>
      </c>
      <c r="S37" s="214" t="str">
        <f t="shared" si="3"/>
        <v/>
      </c>
      <c r="T37" s="214" t="str">
        <f t="shared" si="3"/>
        <v/>
      </c>
      <c r="U37" s="214" t="str">
        <f t="shared" si="3"/>
        <v/>
      </c>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07"/>
      <c r="BG37" s="207"/>
    </row>
    <row r="38" spans="1:59" s="213" customFormat="1" ht="25" customHeight="1" x14ac:dyDescent="0.2">
      <c r="A38" s="212"/>
      <c r="B38" s="220"/>
      <c r="C38" s="219"/>
      <c r="D38" s="219"/>
      <c r="E38" s="218"/>
      <c r="F38" s="218"/>
      <c r="G38" s="218"/>
      <c r="H38" s="218"/>
      <c r="I38" s="214"/>
      <c r="J38" s="214" t="str">
        <f t="shared" si="3"/>
        <v/>
      </c>
      <c r="K38" s="214" t="str">
        <f t="shared" si="3"/>
        <v/>
      </c>
      <c r="L38" s="214" t="str">
        <f t="shared" si="3"/>
        <v/>
      </c>
      <c r="M38" s="214" t="str">
        <f t="shared" si="3"/>
        <v/>
      </c>
      <c r="N38" s="214" t="str">
        <f t="shared" si="3"/>
        <v/>
      </c>
      <c r="O38" s="214" t="str">
        <f t="shared" si="3"/>
        <v/>
      </c>
      <c r="P38" s="214" t="str">
        <f t="shared" si="3"/>
        <v/>
      </c>
      <c r="Q38" s="214" t="str">
        <f t="shared" si="3"/>
        <v/>
      </c>
      <c r="R38" s="214" t="str">
        <f t="shared" si="3"/>
        <v/>
      </c>
      <c r="S38" s="214" t="str">
        <f t="shared" si="3"/>
        <v/>
      </c>
      <c r="T38" s="214" t="str">
        <f t="shared" si="3"/>
        <v/>
      </c>
      <c r="U38" s="214" t="str">
        <f t="shared" si="3"/>
        <v/>
      </c>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60"/>
      <c r="AY38" s="260"/>
      <c r="AZ38" s="260"/>
      <c r="BA38" s="260"/>
      <c r="BB38" s="260"/>
      <c r="BC38" s="260"/>
      <c r="BD38" s="260"/>
      <c r="BE38" s="260"/>
      <c r="BF38" s="207"/>
      <c r="BG38" s="207"/>
    </row>
    <row r="39" spans="1:59" s="213" customFormat="1" ht="25" customHeight="1" x14ac:dyDescent="0.2">
      <c r="A39" s="212"/>
      <c r="B39" s="220"/>
      <c r="C39" s="219"/>
      <c r="D39" s="219"/>
      <c r="E39" s="218"/>
      <c r="F39" s="218"/>
      <c r="G39" s="218"/>
      <c r="H39" s="218"/>
      <c r="I39" s="214"/>
      <c r="J39" s="214" t="str">
        <f t="shared" si="3"/>
        <v/>
      </c>
      <c r="K39" s="214" t="str">
        <f t="shared" si="3"/>
        <v/>
      </c>
      <c r="L39" s="214" t="str">
        <f t="shared" si="3"/>
        <v/>
      </c>
      <c r="M39" s="214" t="str">
        <f t="shared" si="3"/>
        <v/>
      </c>
      <c r="N39" s="214" t="str">
        <f t="shared" si="3"/>
        <v/>
      </c>
      <c r="O39" s="214" t="str">
        <f t="shared" si="3"/>
        <v/>
      </c>
      <c r="P39" s="214" t="str">
        <f t="shared" si="3"/>
        <v/>
      </c>
      <c r="Q39" s="214" t="str">
        <f t="shared" si="3"/>
        <v/>
      </c>
      <c r="R39" s="214" t="str">
        <f t="shared" si="3"/>
        <v/>
      </c>
      <c r="S39" s="214" t="str">
        <f t="shared" si="3"/>
        <v/>
      </c>
      <c r="T39" s="214" t="str">
        <f t="shared" si="3"/>
        <v/>
      </c>
      <c r="U39" s="214" t="str">
        <f t="shared" si="3"/>
        <v/>
      </c>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0"/>
      <c r="AY39" s="260"/>
      <c r="AZ39" s="260"/>
      <c r="BA39" s="260"/>
      <c r="BB39" s="260"/>
      <c r="BC39" s="260"/>
      <c r="BD39" s="260"/>
      <c r="BE39" s="260"/>
      <c r="BF39" s="207"/>
      <c r="BG39" s="207"/>
    </row>
    <row r="40" spans="1:59" s="213" customFormat="1" ht="25" customHeight="1" x14ac:dyDescent="0.2">
      <c r="A40" s="212"/>
      <c r="B40" s="221"/>
      <c r="C40" s="216"/>
      <c r="D40" s="216"/>
      <c r="E40" s="215"/>
      <c r="F40" s="215"/>
      <c r="G40" s="215"/>
      <c r="H40" s="215"/>
      <c r="I40" s="214"/>
      <c r="J40" s="214" t="str">
        <f t="shared" si="3"/>
        <v/>
      </c>
      <c r="K40" s="214" t="str">
        <f t="shared" si="3"/>
        <v/>
      </c>
      <c r="L40" s="214" t="str">
        <f t="shared" si="3"/>
        <v/>
      </c>
      <c r="M40" s="214" t="str">
        <f t="shared" si="3"/>
        <v/>
      </c>
      <c r="N40" s="214" t="str">
        <f t="shared" si="3"/>
        <v/>
      </c>
      <c r="O40" s="214" t="str">
        <f t="shared" si="3"/>
        <v/>
      </c>
      <c r="P40" s="214" t="str">
        <f t="shared" si="3"/>
        <v/>
      </c>
      <c r="Q40" s="214" t="str">
        <f t="shared" si="3"/>
        <v/>
      </c>
      <c r="R40" s="214" t="str">
        <f t="shared" si="3"/>
        <v/>
      </c>
      <c r="S40" s="214" t="str">
        <f t="shared" si="3"/>
        <v/>
      </c>
      <c r="T40" s="214" t="str">
        <f t="shared" si="3"/>
        <v/>
      </c>
      <c r="U40" s="214" t="str">
        <f t="shared" si="3"/>
        <v/>
      </c>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60"/>
      <c r="AS40" s="260"/>
      <c r="AT40" s="260"/>
      <c r="AU40" s="260"/>
      <c r="AV40" s="260"/>
      <c r="AW40" s="260"/>
      <c r="AX40" s="260"/>
      <c r="AY40" s="260"/>
      <c r="AZ40" s="260"/>
      <c r="BA40" s="260"/>
      <c r="BB40" s="260"/>
      <c r="BC40" s="260"/>
      <c r="BD40" s="260"/>
      <c r="BE40" s="260"/>
      <c r="BF40" s="207"/>
      <c r="BG40" s="207"/>
    </row>
    <row r="41" spans="1:59" s="213" customFormat="1" ht="25" customHeight="1" x14ac:dyDescent="0.2">
      <c r="A41" s="212"/>
      <c r="B41" s="217"/>
      <c r="C41" s="216"/>
      <c r="D41" s="216"/>
      <c r="E41" s="215"/>
      <c r="F41" s="215"/>
      <c r="G41" s="215"/>
      <c r="H41" s="215"/>
      <c r="I41" s="214"/>
      <c r="J41" s="214" t="str">
        <f t="shared" si="3"/>
        <v/>
      </c>
      <c r="K41" s="214" t="str">
        <f t="shared" si="3"/>
        <v/>
      </c>
      <c r="L41" s="214" t="str">
        <f t="shared" si="3"/>
        <v/>
      </c>
      <c r="M41" s="214" t="str">
        <f t="shared" si="3"/>
        <v/>
      </c>
      <c r="N41" s="214" t="str">
        <f t="shared" si="3"/>
        <v/>
      </c>
      <c r="O41" s="214" t="str">
        <f t="shared" si="3"/>
        <v/>
      </c>
      <c r="P41" s="214" t="str">
        <f t="shared" si="3"/>
        <v/>
      </c>
      <c r="Q41" s="214" t="str">
        <f t="shared" si="3"/>
        <v/>
      </c>
      <c r="R41" s="214" t="str">
        <f t="shared" si="3"/>
        <v/>
      </c>
      <c r="S41" s="214" t="str">
        <f t="shared" si="3"/>
        <v/>
      </c>
      <c r="T41" s="214" t="str">
        <f t="shared" si="3"/>
        <v/>
      </c>
      <c r="U41" s="214" t="str">
        <f t="shared" si="3"/>
        <v/>
      </c>
      <c r="V41" s="260"/>
      <c r="W41" s="260"/>
      <c r="X41" s="260"/>
      <c r="Y41" s="260"/>
      <c r="Z41" s="260"/>
      <c r="AA41" s="260"/>
      <c r="AB41" s="260"/>
      <c r="AC41" s="260"/>
      <c r="AD41" s="260"/>
      <c r="AE41" s="260"/>
      <c r="AF41" s="260"/>
      <c r="AG41" s="260"/>
      <c r="AH41" s="260"/>
      <c r="AI41" s="260"/>
      <c r="AJ41" s="260"/>
      <c r="AK41" s="260"/>
      <c r="AL41" s="260"/>
      <c r="AM41" s="260"/>
      <c r="AN41" s="260"/>
      <c r="AO41" s="260"/>
      <c r="AP41" s="260"/>
      <c r="AQ41" s="260"/>
      <c r="AR41" s="260"/>
      <c r="AS41" s="260"/>
      <c r="AT41" s="260"/>
      <c r="AU41" s="260"/>
      <c r="AV41" s="260"/>
      <c r="AW41" s="260"/>
      <c r="AX41" s="260"/>
      <c r="AY41" s="260"/>
      <c r="AZ41" s="260"/>
      <c r="BA41" s="260"/>
      <c r="BB41" s="260"/>
      <c r="BC41" s="260"/>
      <c r="BD41" s="260"/>
      <c r="BE41" s="260"/>
      <c r="BF41" s="207"/>
      <c r="BG41" s="207"/>
    </row>
    <row r="42" spans="1:59" s="213" customFormat="1" ht="25" customHeight="1" x14ac:dyDescent="0.2">
      <c r="A42" s="212"/>
      <c r="B42" s="217"/>
      <c r="C42" s="216"/>
      <c r="D42" s="216"/>
      <c r="E42" s="215"/>
      <c r="F42" s="215"/>
      <c r="G42" s="215"/>
      <c r="H42" s="215"/>
      <c r="I42" s="214"/>
      <c r="J42" s="214" t="str">
        <f t="shared" si="3"/>
        <v/>
      </c>
      <c r="K42" s="214" t="str">
        <f t="shared" si="3"/>
        <v/>
      </c>
      <c r="L42" s="214" t="str">
        <f t="shared" si="3"/>
        <v/>
      </c>
      <c r="M42" s="214" t="str">
        <f t="shared" si="3"/>
        <v/>
      </c>
      <c r="N42" s="214" t="str">
        <f t="shared" si="3"/>
        <v/>
      </c>
      <c r="O42" s="214" t="str">
        <f t="shared" si="3"/>
        <v/>
      </c>
      <c r="P42" s="214" t="str">
        <f t="shared" si="3"/>
        <v/>
      </c>
      <c r="Q42" s="214" t="str">
        <f t="shared" si="3"/>
        <v/>
      </c>
      <c r="R42" s="214" t="str">
        <f t="shared" si="3"/>
        <v/>
      </c>
      <c r="S42" s="214" t="str">
        <f t="shared" si="3"/>
        <v/>
      </c>
      <c r="T42" s="214" t="str">
        <f t="shared" si="3"/>
        <v/>
      </c>
      <c r="U42" s="214" t="str">
        <f t="shared" si="3"/>
        <v/>
      </c>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07"/>
      <c r="BG42" s="207"/>
    </row>
    <row r="43" spans="1:59" s="213" customFormat="1" ht="25" customHeight="1" x14ac:dyDescent="0.2">
      <c r="A43" s="212"/>
      <c r="B43" s="217"/>
      <c r="C43" s="216"/>
      <c r="D43" s="216"/>
      <c r="E43" s="215"/>
      <c r="F43" s="215"/>
      <c r="G43" s="215"/>
      <c r="H43" s="215"/>
      <c r="I43" s="214"/>
      <c r="J43" s="214" t="str">
        <f t="shared" si="3"/>
        <v/>
      </c>
      <c r="K43" s="214" t="str">
        <f t="shared" si="3"/>
        <v/>
      </c>
      <c r="L43" s="214" t="str">
        <f t="shared" si="3"/>
        <v/>
      </c>
      <c r="M43" s="214" t="str">
        <f t="shared" si="3"/>
        <v/>
      </c>
      <c r="N43" s="214" t="str">
        <f t="shared" si="3"/>
        <v/>
      </c>
      <c r="O43" s="214" t="str">
        <f t="shared" si="3"/>
        <v/>
      </c>
      <c r="P43" s="214" t="str">
        <f t="shared" si="3"/>
        <v/>
      </c>
      <c r="Q43" s="214" t="str">
        <f t="shared" si="3"/>
        <v/>
      </c>
      <c r="R43" s="214" t="str">
        <f t="shared" si="3"/>
        <v/>
      </c>
      <c r="S43" s="214" t="str">
        <f t="shared" si="3"/>
        <v/>
      </c>
      <c r="T43" s="214" t="str">
        <f t="shared" si="3"/>
        <v/>
      </c>
      <c r="U43" s="214" t="str">
        <f t="shared" si="3"/>
        <v/>
      </c>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0"/>
      <c r="AV43" s="260"/>
      <c r="AW43" s="260"/>
      <c r="AX43" s="260"/>
      <c r="AY43" s="260"/>
      <c r="AZ43" s="260"/>
      <c r="BA43" s="260"/>
      <c r="BB43" s="260"/>
      <c r="BC43" s="260"/>
      <c r="BD43" s="260"/>
      <c r="BE43" s="260"/>
      <c r="BF43" s="207"/>
      <c r="BG43" s="207"/>
    </row>
    <row r="44" spans="1:59" s="213" customFormat="1" ht="25" customHeight="1" x14ac:dyDescent="0.2">
      <c r="A44" s="212"/>
      <c r="B44" s="217"/>
      <c r="C44" s="216"/>
      <c r="D44" s="216"/>
      <c r="E44" s="215"/>
      <c r="F44" s="215"/>
      <c r="G44" s="215"/>
      <c r="H44" s="215"/>
      <c r="I44" s="214"/>
      <c r="J44" s="214" t="str">
        <f t="shared" si="3"/>
        <v/>
      </c>
      <c r="K44" s="214" t="str">
        <f t="shared" si="3"/>
        <v/>
      </c>
      <c r="L44" s="214" t="str">
        <f t="shared" si="3"/>
        <v/>
      </c>
      <c r="M44" s="214" t="str">
        <f t="shared" si="3"/>
        <v/>
      </c>
      <c r="N44" s="214" t="str">
        <f t="shared" si="3"/>
        <v/>
      </c>
      <c r="O44" s="214" t="str">
        <f t="shared" si="3"/>
        <v/>
      </c>
      <c r="P44" s="214" t="str">
        <f t="shared" si="3"/>
        <v/>
      </c>
      <c r="Q44" s="214" t="str">
        <f t="shared" si="3"/>
        <v/>
      </c>
      <c r="R44" s="214" t="str">
        <f t="shared" si="3"/>
        <v/>
      </c>
      <c r="S44" s="214" t="str">
        <f t="shared" si="3"/>
        <v/>
      </c>
      <c r="T44" s="214" t="str">
        <f t="shared" si="3"/>
        <v/>
      </c>
      <c r="U44" s="214" t="str">
        <f t="shared" si="3"/>
        <v/>
      </c>
      <c r="V44" s="260"/>
      <c r="W44" s="260"/>
      <c r="X44" s="260"/>
      <c r="Y44" s="260"/>
      <c r="Z44" s="260"/>
      <c r="AA44" s="260"/>
      <c r="AB44" s="260"/>
      <c r="AC44" s="260"/>
      <c r="AD44" s="260"/>
      <c r="AE44" s="260"/>
      <c r="AF44" s="260"/>
      <c r="AG44" s="260"/>
      <c r="AH44" s="260"/>
      <c r="AI44" s="260"/>
      <c r="AJ44" s="260"/>
      <c r="AK44" s="260"/>
      <c r="AL44" s="260"/>
      <c r="AM44" s="260"/>
      <c r="AN44" s="260"/>
      <c r="AO44" s="260"/>
      <c r="AP44" s="260"/>
      <c r="AQ44" s="260"/>
      <c r="AR44" s="260"/>
      <c r="AS44" s="260"/>
      <c r="AT44" s="260"/>
      <c r="AU44" s="260"/>
      <c r="AV44" s="260"/>
      <c r="AW44" s="260"/>
      <c r="AX44" s="260"/>
      <c r="AY44" s="260"/>
      <c r="AZ44" s="260"/>
      <c r="BA44" s="260"/>
      <c r="BB44" s="260"/>
      <c r="BC44" s="260"/>
      <c r="BD44" s="260"/>
      <c r="BE44" s="260"/>
      <c r="BF44" s="207"/>
      <c r="BG44" s="207"/>
    </row>
    <row r="45" spans="1:59" s="213" customFormat="1" ht="25" customHeight="1" x14ac:dyDescent="0.2">
      <c r="A45" s="212"/>
      <c r="B45" s="217"/>
      <c r="C45" s="216"/>
      <c r="D45" s="216"/>
      <c r="E45" s="215"/>
      <c r="F45" s="215"/>
      <c r="G45" s="215"/>
      <c r="H45" s="215"/>
      <c r="I45" s="214"/>
      <c r="J45" s="214" t="str">
        <f t="shared" si="3"/>
        <v/>
      </c>
      <c r="K45" s="214" t="str">
        <f t="shared" si="3"/>
        <v/>
      </c>
      <c r="L45" s="214" t="str">
        <f t="shared" si="3"/>
        <v/>
      </c>
      <c r="M45" s="214" t="str">
        <f t="shared" si="3"/>
        <v/>
      </c>
      <c r="N45" s="214" t="str">
        <f t="shared" si="3"/>
        <v/>
      </c>
      <c r="O45" s="214" t="str">
        <f t="shared" si="3"/>
        <v/>
      </c>
      <c r="P45" s="214" t="str">
        <f t="shared" si="3"/>
        <v/>
      </c>
      <c r="Q45" s="214" t="str">
        <f t="shared" si="3"/>
        <v/>
      </c>
      <c r="R45" s="214" t="str">
        <f t="shared" si="3"/>
        <v/>
      </c>
      <c r="S45" s="214" t="str">
        <f t="shared" si="3"/>
        <v/>
      </c>
      <c r="T45" s="214" t="str">
        <f t="shared" si="3"/>
        <v/>
      </c>
      <c r="U45" s="214" t="str">
        <f t="shared" si="3"/>
        <v/>
      </c>
      <c r="V45" s="260"/>
      <c r="W45" s="260"/>
      <c r="X45" s="260"/>
      <c r="Y45" s="260"/>
      <c r="Z45" s="260"/>
      <c r="AA45" s="260"/>
      <c r="AB45" s="260"/>
      <c r="AC45" s="260"/>
      <c r="AD45" s="260"/>
      <c r="AE45" s="260"/>
      <c r="AF45" s="260"/>
      <c r="AG45" s="260"/>
      <c r="AH45" s="260"/>
      <c r="AI45" s="260"/>
      <c r="AJ45" s="260"/>
      <c r="AK45" s="260"/>
      <c r="AL45" s="260"/>
      <c r="AM45" s="260"/>
      <c r="AN45" s="260"/>
      <c r="AO45" s="260"/>
      <c r="AP45" s="260"/>
      <c r="AQ45" s="260"/>
      <c r="AR45" s="260"/>
      <c r="AS45" s="260"/>
      <c r="AT45" s="260"/>
      <c r="AU45" s="260"/>
      <c r="AV45" s="260"/>
      <c r="AW45" s="260"/>
      <c r="AX45" s="260"/>
      <c r="AY45" s="260"/>
      <c r="AZ45" s="260"/>
      <c r="BA45" s="260"/>
      <c r="BB45" s="260"/>
      <c r="BC45" s="260"/>
      <c r="BD45" s="260"/>
      <c r="BE45" s="260"/>
      <c r="BF45" s="207"/>
      <c r="BG45" s="207"/>
    </row>
    <row r="46" spans="1:59" s="213" customFormat="1" ht="25" customHeight="1" x14ac:dyDescent="0.2">
      <c r="A46" s="212"/>
      <c r="B46" s="220"/>
      <c r="C46" s="219"/>
      <c r="D46" s="219"/>
      <c r="E46" s="218"/>
      <c r="F46" s="218"/>
      <c r="G46" s="218"/>
      <c r="H46" s="218"/>
      <c r="I46" s="214"/>
      <c r="J46" s="214" t="str">
        <f t="shared" ref="J46:U57" si="4">IF(J$14=$H46,"DL","")</f>
        <v/>
      </c>
      <c r="K46" s="214" t="str">
        <f t="shared" si="4"/>
        <v/>
      </c>
      <c r="L46" s="214" t="str">
        <f t="shared" si="4"/>
        <v/>
      </c>
      <c r="M46" s="214" t="str">
        <f t="shared" si="4"/>
        <v/>
      </c>
      <c r="N46" s="214" t="str">
        <f t="shared" si="4"/>
        <v/>
      </c>
      <c r="O46" s="214" t="str">
        <f t="shared" si="4"/>
        <v/>
      </c>
      <c r="P46" s="214" t="str">
        <f t="shared" si="4"/>
        <v/>
      </c>
      <c r="Q46" s="214" t="str">
        <f t="shared" si="4"/>
        <v/>
      </c>
      <c r="R46" s="214" t="str">
        <f t="shared" si="4"/>
        <v/>
      </c>
      <c r="S46" s="214" t="str">
        <f t="shared" si="4"/>
        <v/>
      </c>
      <c r="T46" s="214" t="str">
        <f t="shared" si="4"/>
        <v/>
      </c>
      <c r="U46" s="214" t="str">
        <f t="shared" si="4"/>
        <v/>
      </c>
      <c r="V46" s="260"/>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07"/>
      <c r="BG46" s="207"/>
    </row>
    <row r="47" spans="1:59" s="213" customFormat="1" ht="25" customHeight="1" x14ac:dyDescent="0.2">
      <c r="A47" s="212"/>
      <c r="B47" s="220"/>
      <c r="C47" s="219"/>
      <c r="D47" s="219"/>
      <c r="E47" s="218"/>
      <c r="F47" s="218"/>
      <c r="G47" s="218"/>
      <c r="H47" s="218"/>
      <c r="I47" s="214"/>
      <c r="J47" s="214" t="str">
        <f t="shared" si="4"/>
        <v/>
      </c>
      <c r="K47" s="214" t="str">
        <f t="shared" si="4"/>
        <v/>
      </c>
      <c r="L47" s="214" t="str">
        <f t="shared" si="4"/>
        <v/>
      </c>
      <c r="M47" s="214" t="str">
        <f t="shared" si="4"/>
        <v/>
      </c>
      <c r="N47" s="214" t="str">
        <f t="shared" si="4"/>
        <v/>
      </c>
      <c r="O47" s="214" t="str">
        <f t="shared" si="4"/>
        <v/>
      </c>
      <c r="P47" s="214" t="str">
        <f t="shared" si="4"/>
        <v/>
      </c>
      <c r="Q47" s="214" t="str">
        <f t="shared" si="4"/>
        <v/>
      </c>
      <c r="R47" s="214" t="str">
        <f t="shared" si="4"/>
        <v/>
      </c>
      <c r="S47" s="214" t="str">
        <f t="shared" si="4"/>
        <v/>
      </c>
      <c r="T47" s="214" t="str">
        <f t="shared" si="4"/>
        <v/>
      </c>
      <c r="U47" s="214" t="str">
        <f t="shared" si="4"/>
        <v/>
      </c>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0"/>
      <c r="AY47" s="260"/>
      <c r="AZ47" s="260"/>
      <c r="BA47" s="260"/>
      <c r="BB47" s="260"/>
      <c r="BC47" s="260"/>
      <c r="BD47" s="260"/>
      <c r="BE47" s="260"/>
      <c r="BF47" s="207"/>
      <c r="BG47" s="207"/>
    </row>
    <row r="48" spans="1:59" s="213" customFormat="1" ht="25" customHeight="1" x14ac:dyDescent="0.2">
      <c r="A48" s="212"/>
      <c r="B48" s="220"/>
      <c r="C48" s="219"/>
      <c r="D48" s="219"/>
      <c r="E48" s="218"/>
      <c r="F48" s="218"/>
      <c r="G48" s="218"/>
      <c r="H48" s="218"/>
      <c r="I48" s="214"/>
      <c r="J48" s="214" t="str">
        <f t="shared" si="4"/>
        <v/>
      </c>
      <c r="K48" s="214" t="str">
        <f t="shared" si="4"/>
        <v/>
      </c>
      <c r="L48" s="214" t="str">
        <f t="shared" si="4"/>
        <v/>
      </c>
      <c r="M48" s="214" t="str">
        <f t="shared" si="4"/>
        <v/>
      </c>
      <c r="N48" s="214" t="str">
        <f t="shared" si="4"/>
        <v/>
      </c>
      <c r="O48" s="214" t="str">
        <f t="shared" si="4"/>
        <v/>
      </c>
      <c r="P48" s="214" t="str">
        <f t="shared" si="4"/>
        <v/>
      </c>
      <c r="Q48" s="214" t="str">
        <f t="shared" si="4"/>
        <v/>
      </c>
      <c r="R48" s="214" t="str">
        <f t="shared" si="4"/>
        <v/>
      </c>
      <c r="S48" s="214" t="str">
        <f t="shared" si="4"/>
        <v/>
      </c>
      <c r="T48" s="214" t="str">
        <f t="shared" si="4"/>
        <v/>
      </c>
      <c r="U48" s="214" t="str">
        <f t="shared" si="4"/>
        <v/>
      </c>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60"/>
      <c r="BB48" s="260"/>
      <c r="BC48" s="260"/>
      <c r="BD48" s="260"/>
      <c r="BE48" s="260"/>
      <c r="BF48" s="207"/>
      <c r="BG48" s="207"/>
    </row>
    <row r="49" spans="1:59" s="213" customFormat="1" ht="25" customHeight="1" x14ac:dyDescent="0.2">
      <c r="A49" s="212"/>
      <c r="B49" s="220"/>
      <c r="C49" s="219"/>
      <c r="D49" s="219"/>
      <c r="E49" s="218"/>
      <c r="F49" s="218"/>
      <c r="G49" s="218"/>
      <c r="H49" s="218"/>
      <c r="I49" s="214"/>
      <c r="J49" s="214" t="str">
        <f t="shared" si="4"/>
        <v/>
      </c>
      <c r="K49" s="214" t="str">
        <f t="shared" si="4"/>
        <v/>
      </c>
      <c r="L49" s="214" t="str">
        <f t="shared" si="4"/>
        <v/>
      </c>
      <c r="M49" s="214" t="str">
        <f t="shared" si="4"/>
        <v/>
      </c>
      <c r="N49" s="214" t="str">
        <f t="shared" si="4"/>
        <v/>
      </c>
      <c r="O49" s="214" t="str">
        <f t="shared" si="4"/>
        <v/>
      </c>
      <c r="P49" s="214" t="str">
        <f t="shared" si="4"/>
        <v/>
      </c>
      <c r="Q49" s="214" t="str">
        <f t="shared" si="4"/>
        <v/>
      </c>
      <c r="R49" s="214" t="str">
        <f t="shared" si="4"/>
        <v/>
      </c>
      <c r="S49" s="214" t="str">
        <f t="shared" si="4"/>
        <v/>
      </c>
      <c r="T49" s="214" t="str">
        <f t="shared" si="4"/>
        <v/>
      </c>
      <c r="U49" s="214" t="str">
        <f t="shared" si="4"/>
        <v/>
      </c>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0"/>
      <c r="BD49" s="260"/>
      <c r="BE49" s="260"/>
      <c r="BF49" s="207"/>
      <c r="BG49" s="207"/>
    </row>
    <row r="50" spans="1:59" s="213" customFormat="1" ht="25" customHeight="1" x14ac:dyDescent="0.2">
      <c r="A50" s="212"/>
      <c r="B50" s="220"/>
      <c r="C50" s="219"/>
      <c r="D50" s="219"/>
      <c r="E50" s="218"/>
      <c r="F50" s="218"/>
      <c r="G50" s="218"/>
      <c r="H50" s="218"/>
      <c r="I50" s="214"/>
      <c r="J50" s="214" t="str">
        <f t="shared" si="4"/>
        <v/>
      </c>
      <c r="K50" s="214" t="str">
        <f t="shared" si="4"/>
        <v/>
      </c>
      <c r="L50" s="214" t="str">
        <f t="shared" si="4"/>
        <v/>
      </c>
      <c r="M50" s="214" t="str">
        <f t="shared" si="4"/>
        <v/>
      </c>
      <c r="N50" s="214" t="str">
        <f t="shared" si="4"/>
        <v/>
      </c>
      <c r="O50" s="214" t="str">
        <f t="shared" si="4"/>
        <v/>
      </c>
      <c r="P50" s="214" t="str">
        <f t="shared" si="4"/>
        <v/>
      </c>
      <c r="Q50" s="214" t="str">
        <f t="shared" si="4"/>
        <v/>
      </c>
      <c r="R50" s="214" t="str">
        <f t="shared" si="4"/>
        <v/>
      </c>
      <c r="S50" s="214" t="str">
        <f t="shared" si="4"/>
        <v/>
      </c>
      <c r="T50" s="214" t="str">
        <f t="shared" si="4"/>
        <v/>
      </c>
      <c r="U50" s="214" t="str">
        <f t="shared" si="4"/>
        <v/>
      </c>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0"/>
      <c r="AS50" s="260"/>
      <c r="AT50" s="260"/>
      <c r="AU50" s="260"/>
      <c r="AV50" s="260"/>
      <c r="AW50" s="260"/>
      <c r="AX50" s="260"/>
      <c r="AY50" s="260"/>
      <c r="AZ50" s="260"/>
      <c r="BA50" s="260"/>
      <c r="BB50" s="260"/>
      <c r="BC50" s="260"/>
      <c r="BD50" s="260"/>
      <c r="BE50" s="260"/>
      <c r="BF50" s="207"/>
      <c r="BG50" s="207"/>
    </row>
    <row r="51" spans="1:59" s="213" customFormat="1" ht="25" customHeight="1" x14ac:dyDescent="0.2">
      <c r="A51" s="212"/>
      <c r="B51" s="220"/>
      <c r="C51" s="219"/>
      <c r="D51" s="219"/>
      <c r="E51" s="218"/>
      <c r="F51" s="218"/>
      <c r="G51" s="218"/>
      <c r="H51" s="218"/>
      <c r="I51" s="214"/>
      <c r="J51" s="214" t="str">
        <f t="shared" si="4"/>
        <v/>
      </c>
      <c r="K51" s="214" t="str">
        <f t="shared" si="4"/>
        <v/>
      </c>
      <c r="L51" s="214" t="str">
        <f t="shared" si="4"/>
        <v/>
      </c>
      <c r="M51" s="214" t="str">
        <f t="shared" si="4"/>
        <v/>
      </c>
      <c r="N51" s="214" t="str">
        <f t="shared" si="4"/>
        <v/>
      </c>
      <c r="O51" s="214" t="str">
        <f t="shared" si="4"/>
        <v/>
      </c>
      <c r="P51" s="214" t="str">
        <f t="shared" si="4"/>
        <v/>
      </c>
      <c r="Q51" s="214" t="str">
        <f t="shared" si="4"/>
        <v/>
      </c>
      <c r="R51" s="214" t="str">
        <f t="shared" si="4"/>
        <v/>
      </c>
      <c r="S51" s="214" t="str">
        <f t="shared" si="4"/>
        <v/>
      </c>
      <c r="T51" s="214" t="str">
        <f t="shared" si="4"/>
        <v/>
      </c>
      <c r="U51" s="214" t="str">
        <f t="shared" si="4"/>
        <v/>
      </c>
      <c r="V51" s="260"/>
      <c r="W51" s="260"/>
      <c r="X51" s="260"/>
      <c r="Y51" s="260"/>
      <c r="Z51" s="260"/>
      <c r="AA51" s="260"/>
      <c r="AB51" s="260"/>
      <c r="AC51" s="260"/>
      <c r="AD51" s="260"/>
      <c r="AE51" s="260"/>
      <c r="AF51" s="260"/>
      <c r="AG51" s="260"/>
      <c r="AH51" s="260"/>
      <c r="AI51" s="260"/>
      <c r="AJ51" s="260"/>
      <c r="AK51" s="260"/>
      <c r="AL51" s="260"/>
      <c r="AM51" s="260"/>
      <c r="AN51" s="260"/>
      <c r="AO51" s="260"/>
      <c r="AP51" s="260"/>
      <c r="AQ51" s="260"/>
      <c r="AR51" s="260"/>
      <c r="AS51" s="260"/>
      <c r="AT51" s="260"/>
      <c r="AU51" s="260"/>
      <c r="AV51" s="260"/>
      <c r="AW51" s="260"/>
      <c r="AX51" s="260"/>
      <c r="AY51" s="260"/>
      <c r="AZ51" s="260"/>
      <c r="BA51" s="260"/>
      <c r="BB51" s="260"/>
      <c r="BC51" s="260"/>
      <c r="BD51" s="260"/>
      <c r="BE51" s="260"/>
      <c r="BF51" s="207"/>
      <c r="BG51" s="207"/>
    </row>
    <row r="52" spans="1:59" s="213" customFormat="1" ht="25" customHeight="1" x14ac:dyDescent="0.2">
      <c r="A52" s="212"/>
      <c r="B52" s="217"/>
      <c r="C52" s="216"/>
      <c r="D52" s="216"/>
      <c r="E52" s="215"/>
      <c r="F52" s="215"/>
      <c r="G52" s="215"/>
      <c r="H52" s="215"/>
      <c r="I52" s="214"/>
      <c r="J52" s="214" t="str">
        <f t="shared" si="4"/>
        <v/>
      </c>
      <c r="K52" s="214" t="str">
        <f t="shared" si="4"/>
        <v/>
      </c>
      <c r="L52" s="214" t="str">
        <f t="shared" si="4"/>
        <v/>
      </c>
      <c r="M52" s="214" t="str">
        <f t="shared" si="4"/>
        <v/>
      </c>
      <c r="N52" s="214" t="str">
        <f t="shared" si="4"/>
        <v/>
      </c>
      <c r="O52" s="214" t="str">
        <f t="shared" si="4"/>
        <v/>
      </c>
      <c r="P52" s="214" t="str">
        <f t="shared" si="4"/>
        <v/>
      </c>
      <c r="Q52" s="214" t="str">
        <f t="shared" si="4"/>
        <v/>
      </c>
      <c r="R52" s="214" t="str">
        <f t="shared" si="4"/>
        <v/>
      </c>
      <c r="S52" s="214" t="str">
        <f t="shared" si="4"/>
        <v/>
      </c>
      <c r="T52" s="214" t="str">
        <f t="shared" si="4"/>
        <v/>
      </c>
      <c r="U52" s="214" t="str">
        <f t="shared" si="4"/>
        <v/>
      </c>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60"/>
      <c r="AS52" s="260"/>
      <c r="AT52" s="260"/>
      <c r="AU52" s="260"/>
      <c r="AV52" s="260"/>
      <c r="AW52" s="260"/>
      <c r="AX52" s="260"/>
      <c r="AY52" s="260"/>
      <c r="AZ52" s="260"/>
      <c r="BA52" s="260"/>
      <c r="BB52" s="260"/>
      <c r="BC52" s="260"/>
      <c r="BD52" s="260"/>
      <c r="BE52" s="260"/>
      <c r="BF52" s="207"/>
      <c r="BG52" s="207"/>
    </row>
    <row r="53" spans="1:59" s="213" customFormat="1" ht="25" customHeight="1" x14ac:dyDescent="0.2">
      <c r="A53" s="212"/>
      <c r="B53" s="217"/>
      <c r="C53" s="216"/>
      <c r="D53" s="216"/>
      <c r="E53" s="215"/>
      <c r="F53" s="215"/>
      <c r="G53" s="215"/>
      <c r="H53" s="215"/>
      <c r="I53" s="214"/>
      <c r="J53" s="214" t="str">
        <f t="shared" si="4"/>
        <v/>
      </c>
      <c r="K53" s="214" t="str">
        <f t="shared" si="4"/>
        <v/>
      </c>
      <c r="L53" s="214" t="str">
        <f t="shared" si="4"/>
        <v/>
      </c>
      <c r="M53" s="214" t="str">
        <f t="shared" si="4"/>
        <v/>
      </c>
      <c r="N53" s="214" t="str">
        <f t="shared" si="4"/>
        <v/>
      </c>
      <c r="O53" s="214" t="str">
        <f t="shared" si="4"/>
        <v/>
      </c>
      <c r="P53" s="214" t="str">
        <f t="shared" si="4"/>
        <v/>
      </c>
      <c r="Q53" s="214" t="str">
        <f t="shared" si="4"/>
        <v/>
      </c>
      <c r="R53" s="214" t="str">
        <f t="shared" si="4"/>
        <v/>
      </c>
      <c r="S53" s="214" t="str">
        <f t="shared" si="4"/>
        <v/>
      </c>
      <c r="T53" s="214" t="str">
        <f t="shared" si="4"/>
        <v/>
      </c>
      <c r="U53" s="214" t="str">
        <f t="shared" si="4"/>
        <v/>
      </c>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07"/>
      <c r="BG53" s="207"/>
    </row>
    <row r="54" spans="1:59" s="213" customFormat="1" ht="25" customHeight="1" x14ac:dyDescent="0.2">
      <c r="A54" s="212"/>
      <c r="B54" s="217"/>
      <c r="C54" s="216"/>
      <c r="D54" s="216"/>
      <c r="E54" s="215"/>
      <c r="F54" s="215"/>
      <c r="G54" s="215"/>
      <c r="H54" s="215"/>
      <c r="I54" s="214"/>
      <c r="J54" s="214" t="str">
        <f t="shared" si="4"/>
        <v/>
      </c>
      <c r="K54" s="214" t="str">
        <f t="shared" si="4"/>
        <v/>
      </c>
      <c r="L54" s="214" t="str">
        <f t="shared" si="4"/>
        <v/>
      </c>
      <c r="M54" s="214" t="str">
        <f t="shared" si="4"/>
        <v/>
      </c>
      <c r="N54" s="214" t="str">
        <f t="shared" si="4"/>
        <v/>
      </c>
      <c r="O54" s="214" t="str">
        <f t="shared" si="4"/>
        <v/>
      </c>
      <c r="P54" s="214" t="str">
        <f t="shared" si="4"/>
        <v/>
      </c>
      <c r="Q54" s="214" t="str">
        <f t="shared" si="4"/>
        <v/>
      </c>
      <c r="R54" s="214" t="str">
        <f t="shared" si="4"/>
        <v/>
      </c>
      <c r="S54" s="214" t="str">
        <f t="shared" si="4"/>
        <v/>
      </c>
      <c r="T54" s="214" t="str">
        <f t="shared" si="4"/>
        <v/>
      </c>
      <c r="U54" s="214" t="str">
        <f t="shared" si="4"/>
        <v/>
      </c>
      <c r="V54" s="260"/>
      <c r="W54" s="260"/>
      <c r="X54" s="260"/>
      <c r="Y54" s="260"/>
      <c r="Z54" s="260"/>
      <c r="AA54" s="260"/>
      <c r="AB54" s="260"/>
      <c r="AC54" s="260"/>
      <c r="AD54" s="260"/>
      <c r="AE54" s="260"/>
      <c r="AF54" s="260"/>
      <c r="AG54" s="260"/>
      <c r="AH54" s="260"/>
      <c r="AI54" s="260"/>
      <c r="AJ54" s="260"/>
      <c r="AK54" s="260"/>
      <c r="AL54" s="260"/>
      <c r="AM54" s="260"/>
      <c r="AN54" s="260"/>
      <c r="AO54" s="260"/>
      <c r="AP54" s="260"/>
      <c r="AQ54" s="260"/>
      <c r="AR54" s="260"/>
      <c r="AS54" s="260"/>
      <c r="AT54" s="260"/>
      <c r="AU54" s="260"/>
      <c r="AV54" s="260"/>
      <c r="AW54" s="260"/>
      <c r="AX54" s="260"/>
      <c r="AY54" s="260"/>
      <c r="AZ54" s="260"/>
      <c r="BA54" s="260"/>
      <c r="BB54" s="260"/>
      <c r="BC54" s="260"/>
      <c r="BD54" s="260"/>
      <c r="BE54" s="260"/>
      <c r="BF54" s="207"/>
      <c r="BG54" s="207"/>
    </row>
    <row r="55" spans="1:59" s="213" customFormat="1" ht="25" customHeight="1" x14ac:dyDescent="0.2">
      <c r="A55" s="212"/>
      <c r="B55" s="217"/>
      <c r="C55" s="216"/>
      <c r="D55" s="216"/>
      <c r="E55" s="215"/>
      <c r="F55" s="215"/>
      <c r="G55" s="215"/>
      <c r="H55" s="215"/>
      <c r="I55" s="214"/>
      <c r="J55" s="214" t="str">
        <f t="shared" si="4"/>
        <v/>
      </c>
      <c r="K55" s="214" t="str">
        <f t="shared" si="4"/>
        <v/>
      </c>
      <c r="L55" s="214" t="str">
        <f t="shared" si="4"/>
        <v/>
      </c>
      <c r="M55" s="214" t="str">
        <f t="shared" si="4"/>
        <v/>
      </c>
      <c r="N55" s="214" t="str">
        <f t="shared" si="4"/>
        <v/>
      </c>
      <c r="O55" s="214" t="str">
        <f t="shared" si="4"/>
        <v/>
      </c>
      <c r="P55" s="214" t="str">
        <f t="shared" si="4"/>
        <v/>
      </c>
      <c r="Q55" s="214" t="str">
        <f t="shared" si="4"/>
        <v/>
      </c>
      <c r="R55" s="214" t="str">
        <f t="shared" si="4"/>
        <v/>
      </c>
      <c r="S55" s="214" t="str">
        <f t="shared" si="4"/>
        <v/>
      </c>
      <c r="T55" s="214" t="str">
        <f t="shared" si="4"/>
        <v/>
      </c>
      <c r="U55" s="214" t="str">
        <f t="shared" si="4"/>
        <v/>
      </c>
      <c r="V55" s="260"/>
      <c r="W55" s="260"/>
      <c r="X55" s="260"/>
      <c r="Y55" s="260"/>
      <c r="Z55" s="260"/>
      <c r="AA55" s="260"/>
      <c r="AB55" s="260"/>
      <c r="AC55" s="260"/>
      <c r="AD55" s="260"/>
      <c r="AE55" s="260"/>
      <c r="AF55" s="260"/>
      <c r="AG55" s="260"/>
      <c r="AH55" s="260"/>
      <c r="AI55" s="260"/>
      <c r="AJ55" s="260"/>
      <c r="AK55" s="260"/>
      <c r="AL55" s="260"/>
      <c r="AM55" s="260"/>
      <c r="AN55" s="260"/>
      <c r="AO55" s="260"/>
      <c r="AP55" s="260"/>
      <c r="AQ55" s="260"/>
      <c r="AR55" s="260"/>
      <c r="AS55" s="260"/>
      <c r="AT55" s="260"/>
      <c r="AU55" s="260"/>
      <c r="AV55" s="260"/>
      <c r="AW55" s="260"/>
      <c r="AX55" s="260"/>
      <c r="AY55" s="260"/>
      <c r="AZ55" s="260"/>
      <c r="BA55" s="260"/>
      <c r="BB55" s="260"/>
      <c r="BC55" s="260"/>
      <c r="BD55" s="260"/>
      <c r="BE55" s="260"/>
      <c r="BF55" s="207"/>
      <c r="BG55" s="207"/>
    </row>
    <row r="56" spans="1:59" s="213" customFormat="1" ht="25" customHeight="1" x14ac:dyDescent="0.2">
      <c r="A56" s="212"/>
      <c r="B56" s="217"/>
      <c r="C56" s="216"/>
      <c r="D56" s="216"/>
      <c r="E56" s="215"/>
      <c r="F56" s="215"/>
      <c r="G56" s="215"/>
      <c r="H56" s="215"/>
      <c r="I56" s="214"/>
      <c r="J56" s="214" t="str">
        <f t="shared" si="4"/>
        <v/>
      </c>
      <c r="K56" s="214" t="str">
        <f t="shared" si="4"/>
        <v/>
      </c>
      <c r="L56" s="214" t="str">
        <f t="shared" si="4"/>
        <v/>
      </c>
      <c r="M56" s="214" t="str">
        <f t="shared" si="4"/>
        <v/>
      </c>
      <c r="N56" s="214" t="str">
        <f t="shared" si="4"/>
        <v/>
      </c>
      <c r="O56" s="214" t="str">
        <f t="shared" si="4"/>
        <v/>
      </c>
      <c r="P56" s="214" t="str">
        <f t="shared" si="4"/>
        <v/>
      </c>
      <c r="Q56" s="214" t="str">
        <f t="shared" si="4"/>
        <v/>
      </c>
      <c r="R56" s="214" t="str">
        <f t="shared" si="4"/>
        <v/>
      </c>
      <c r="S56" s="214" t="str">
        <f t="shared" si="4"/>
        <v/>
      </c>
      <c r="T56" s="214" t="str">
        <f t="shared" si="4"/>
        <v/>
      </c>
      <c r="U56" s="214" t="str">
        <f t="shared" si="4"/>
        <v/>
      </c>
      <c r="V56" s="260"/>
      <c r="W56" s="260"/>
      <c r="X56" s="260"/>
      <c r="Y56" s="260"/>
      <c r="Z56" s="260"/>
      <c r="AA56" s="260"/>
      <c r="AB56" s="260"/>
      <c r="AC56" s="260"/>
      <c r="AD56" s="260"/>
      <c r="AE56" s="260"/>
      <c r="AF56" s="260"/>
      <c r="AG56" s="260"/>
      <c r="AH56" s="260"/>
      <c r="AI56" s="260"/>
      <c r="AJ56" s="260"/>
      <c r="AK56" s="260"/>
      <c r="AL56" s="260"/>
      <c r="AM56" s="260"/>
      <c r="AN56" s="260"/>
      <c r="AO56" s="260"/>
      <c r="AP56" s="260"/>
      <c r="AQ56" s="260"/>
      <c r="AR56" s="260"/>
      <c r="AS56" s="260"/>
      <c r="AT56" s="260"/>
      <c r="AU56" s="260"/>
      <c r="AV56" s="260"/>
      <c r="AW56" s="260"/>
      <c r="AX56" s="260"/>
      <c r="AY56" s="260"/>
      <c r="AZ56" s="260"/>
      <c r="BA56" s="260"/>
      <c r="BB56" s="260"/>
      <c r="BC56" s="260"/>
      <c r="BD56" s="260"/>
      <c r="BE56" s="260"/>
      <c r="BF56" s="207"/>
      <c r="BG56" s="207"/>
    </row>
    <row r="57" spans="1:59" s="213" customFormat="1" ht="25" customHeight="1" x14ac:dyDescent="0.2">
      <c r="A57" s="212"/>
      <c r="B57" s="220"/>
      <c r="C57" s="219"/>
      <c r="D57" s="219"/>
      <c r="E57" s="218"/>
      <c r="F57" s="218"/>
      <c r="G57" s="218"/>
      <c r="H57" s="218"/>
      <c r="I57" s="214"/>
      <c r="J57" s="214" t="str">
        <f t="shared" si="4"/>
        <v/>
      </c>
      <c r="K57" s="214" t="str">
        <f t="shared" si="4"/>
        <v/>
      </c>
      <c r="L57" s="214" t="str">
        <f t="shared" si="4"/>
        <v/>
      </c>
      <c r="M57" s="214" t="str">
        <f t="shared" si="4"/>
        <v/>
      </c>
      <c r="N57" s="214" t="str">
        <f t="shared" si="4"/>
        <v/>
      </c>
      <c r="O57" s="214" t="str">
        <f t="shared" si="4"/>
        <v/>
      </c>
      <c r="P57" s="214" t="str">
        <f t="shared" si="4"/>
        <v/>
      </c>
      <c r="Q57" s="214" t="str">
        <f t="shared" si="4"/>
        <v/>
      </c>
      <c r="R57" s="214" t="str">
        <f t="shared" si="4"/>
        <v/>
      </c>
      <c r="S57" s="214" t="str">
        <f t="shared" si="4"/>
        <v/>
      </c>
      <c r="T57" s="214" t="str">
        <f t="shared" si="4"/>
        <v/>
      </c>
      <c r="U57" s="214" t="str">
        <f t="shared" si="4"/>
        <v/>
      </c>
      <c r="V57" s="260"/>
      <c r="W57" s="260"/>
      <c r="X57" s="260"/>
      <c r="Y57" s="260"/>
      <c r="Z57" s="260"/>
      <c r="AA57" s="260"/>
      <c r="AB57" s="260"/>
      <c r="AC57" s="260"/>
      <c r="AD57" s="260"/>
      <c r="AE57" s="260"/>
      <c r="AF57" s="260"/>
      <c r="AG57" s="260"/>
      <c r="AH57" s="260"/>
      <c r="AI57" s="260"/>
      <c r="AJ57" s="260"/>
      <c r="AK57" s="260"/>
      <c r="AL57" s="260"/>
      <c r="AM57" s="260"/>
      <c r="AN57" s="260"/>
      <c r="AO57" s="260"/>
      <c r="AP57" s="260"/>
      <c r="AQ57" s="260"/>
      <c r="AR57" s="260"/>
      <c r="AS57" s="260"/>
      <c r="AT57" s="260"/>
      <c r="AU57" s="260"/>
      <c r="AV57" s="260"/>
      <c r="AW57" s="260"/>
      <c r="AX57" s="260"/>
      <c r="AY57" s="260"/>
      <c r="AZ57" s="260"/>
      <c r="BA57" s="260"/>
      <c r="BB57" s="260"/>
      <c r="BC57" s="260"/>
      <c r="BD57" s="260"/>
      <c r="BE57" s="260"/>
      <c r="BF57" s="207"/>
      <c r="BG57" s="207"/>
    </row>
    <row r="58" spans="1:59" s="213" customFormat="1" ht="25" customHeight="1" x14ac:dyDescent="0.2">
      <c r="A58" s="212"/>
      <c r="B58" s="220"/>
      <c r="C58" s="219"/>
      <c r="D58" s="219"/>
      <c r="E58" s="218"/>
      <c r="F58" s="218"/>
      <c r="G58" s="218"/>
      <c r="H58" s="218"/>
      <c r="I58" s="214"/>
      <c r="J58" s="214"/>
      <c r="K58" s="214"/>
      <c r="L58" s="214"/>
      <c r="M58" s="214"/>
      <c r="N58" s="214"/>
      <c r="O58" s="214"/>
      <c r="P58" s="214"/>
      <c r="Q58" s="214"/>
      <c r="R58" s="214"/>
      <c r="S58" s="214"/>
      <c r="T58" s="214"/>
      <c r="U58" s="214"/>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0"/>
      <c r="AY58" s="260"/>
      <c r="AZ58" s="260"/>
      <c r="BA58" s="260"/>
      <c r="BB58" s="260"/>
      <c r="BC58" s="260"/>
      <c r="BD58" s="260"/>
      <c r="BE58" s="260"/>
      <c r="BF58" s="207"/>
      <c r="BG58" s="207"/>
    </row>
    <row r="59" spans="1:59" s="213" customFormat="1" ht="25" customHeight="1" x14ac:dyDescent="0.2">
      <c r="A59" s="212"/>
      <c r="B59" s="220"/>
      <c r="C59" s="219"/>
      <c r="D59" s="219"/>
      <c r="E59" s="218"/>
      <c r="F59" s="218"/>
      <c r="G59" s="218"/>
      <c r="H59" s="218"/>
      <c r="I59" s="214"/>
      <c r="J59" s="214"/>
      <c r="K59" s="214"/>
      <c r="L59" s="214"/>
      <c r="M59" s="214"/>
      <c r="N59" s="214"/>
      <c r="O59" s="214"/>
      <c r="P59" s="214"/>
      <c r="Q59" s="214"/>
      <c r="R59" s="214"/>
      <c r="S59" s="214"/>
      <c r="T59" s="214"/>
      <c r="U59" s="214"/>
      <c r="V59" s="260"/>
      <c r="W59" s="260"/>
      <c r="X59" s="260"/>
      <c r="Y59" s="260"/>
      <c r="Z59" s="260"/>
      <c r="AA59" s="260"/>
      <c r="AB59" s="260"/>
      <c r="AC59" s="260"/>
      <c r="AD59" s="260"/>
      <c r="AE59" s="260"/>
      <c r="AF59" s="260"/>
      <c r="AG59" s="260"/>
      <c r="AH59" s="260"/>
      <c r="AI59" s="260"/>
      <c r="AJ59" s="260"/>
      <c r="AK59" s="260"/>
      <c r="AL59" s="260"/>
      <c r="AM59" s="260"/>
      <c r="AN59" s="260"/>
      <c r="AO59" s="260"/>
      <c r="AP59" s="260"/>
      <c r="AQ59" s="260"/>
      <c r="AR59" s="260"/>
      <c r="AS59" s="260"/>
      <c r="AT59" s="260"/>
      <c r="AU59" s="260"/>
      <c r="AV59" s="260"/>
      <c r="AW59" s="260"/>
      <c r="AX59" s="260"/>
      <c r="AY59" s="260"/>
      <c r="AZ59" s="260"/>
      <c r="BA59" s="260"/>
      <c r="BB59" s="260"/>
      <c r="BC59" s="260"/>
      <c r="BD59" s="260"/>
      <c r="BE59" s="260"/>
      <c r="BF59" s="207"/>
      <c r="BG59" s="207"/>
    </row>
    <row r="60" spans="1:59" s="213" customFormat="1" ht="25" customHeight="1" x14ac:dyDescent="0.2">
      <c r="A60" s="212"/>
      <c r="B60" s="220"/>
      <c r="C60" s="219"/>
      <c r="D60" s="219"/>
      <c r="E60" s="218"/>
      <c r="F60" s="218"/>
      <c r="G60" s="218"/>
      <c r="H60" s="218"/>
      <c r="I60" s="214"/>
      <c r="J60" s="214"/>
      <c r="K60" s="214"/>
      <c r="L60" s="214"/>
      <c r="M60" s="214"/>
      <c r="N60" s="214"/>
      <c r="O60" s="214"/>
      <c r="P60" s="214"/>
      <c r="Q60" s="214"/>
      <c r="R60" s="214"/>
      <c r="S60" s="214"/>
      <c r="T60" s="214"/>
      <c r="U60" s="214"/>
      <c r="V60" s="260"/>
      <c r="W60" s="260"/>
      <c r="X60" s="260"/>
      <c r="Y60" s="260"/>
      <c r="Z60" s="260"/>
      <c r="AA60" s="260"/>
      <c r="AB60" s="260"/>
      <c r="AC60" s="260"/>
      <c r="AD60" s="260"/>
      <c r="AE60" s="260"/>
      <c r="AF60" s="260"/>
      <c r="AG60" s="260"/>
      <c r="AH60" s="260"/>
      <c r="AI60" s="260"/>
      <c r="AJ60" s="260"/>
      <c r="AK60" s="260"/>
      <c r="AL60" s="260"/>
      <c r="AM60" s="260"/>
      <c r="AN60" s="260"/>
      <c r="AO60" s="260"/>
      <c r="AP60" s="260"/>
      <c r="AQ60" s="260"/>
      <c r="AR60" s="260"/>
      <c r="AS60" s="260"/>
      <c r="AT60" s="260"/>
      <c r="AU60" s="260"/>
      <c r="AV60" s="260"/>
      <c r="AW60" s="260"/>
      <c r="AX60" s="260"/>
      <c r="AY60" s="260"/>
      <c r="AZ60" s="260"/>
      <c r="BA60" s="260"/>
      <c r="BB60" s="260"/>
      <c r="BC60" s="260"/>
      <c r="BD60" s="260"/>
      <c r="BE60" s="260"/>
      <c r="BF60" s="207"/>
      <c r="BG60" s="207"/>
    </row>
    <row r="61" spans="1:59" s="213" customFormat="1" ht="25" customHeight="1" x14ac:dyDescent="0.2">
      <c r="A61" s="212"/>
      <c r="B61" s="220"/>
      <c r="C61" s="219"/>
      <c r="D61" s="219"/>
      <c r="E61" s="218"/>
      <c r="F61" s="218"/>
      <c r="G61" s="218"/>
      <c r="H61" s="218"/>
      <c r="I61" s="214"/>
      <c r="J61" s="214"/>
      <c r="K61" s="214"/>
      <c r="L61" s="214"/>
      <c r="M61" s="214"/>
      <c r="N61" s="214"/>
      <c r="O61" s="214"/>
      <c r="P61" s="214"/>
      <c r="Q61" s="214"/>
      <c r="R61" s="214"/>
      <c r="S61" s="214"/>
      <c r="T61" s="214"/>
      <c r="U61" s="214"/>
      <c r="V61" s="260"/>
      <c r="W61" s="260"/>
      <c r="X61" s="260"/>
      <c r="Y61" s="260"/>
      <c r="Z61" s="260"/>
      <c r="AA61" s="260"/>
      <c r="AB61" s="260"/>
      <c r="AC61" s="260"/>
      <c r="AD61" s="260"/>
      <c r="AE61" s="260"/>
      <c r="AF61" s="260"/>
      <c r="AG61" s="260"/>
      <c r="AH61" s="260"/>
      <c r="AI61" s="260"/>
      <c r="AJ61" s="260"/>
      <c r="AK61" s="260"/>
      <c r="AL61" s="260"/>
      <c r="AM61" s="260"/>
      <c r="AN61" s="260"/>
      <c r="AO61" s="260"/>
      <c r="AP61" s="260"/>
      <c r="AQ61" s="260"/>
      <c r="AR61" s="260"/>
      <c r="AS61" s="260"/>
      <c r="AT61" s="260"/>
      <c r="AU61" s="260"/>
      <c r="AV61" s="260"/>
      <c r="AW61" s="260"/>
      <c r="AX61" s="260"/>
      <c r="AY61" s="260"/>
      <c r="AZ61" s="260"/>
      <c r="BA61" s="260"/>
      <c r="BB61" s="260"/>
      <c r="BC61" s="260"/>
      <c r="BD61" s="260"/>
      <c r="BE61" s="260"/>
      <c r="BF61" s="207"/>
      <c r="BG61" s="207"/>
    </row>
    <row r="62" spans="1:59" s="213" customFormat="1" ht="25" customHeight="1" x14ac:dyDescent="0.2">
      <c r="A62" s="212"/>
      <c r="B62" s="220"/>
      <c r="C62" s="219"/>
      <c r="D62" s="219"/>
      <c r="E62" s="218"/>
      <c r="F62" s="218"/>
      <c r="G62" s="218"/>
      <c r="H62" s="218"/>
      <c r="I62" s="214"/>
      <c r="J62" s="214"/>
      <c r="K62" s="214"/>
      <c r="L62" s="214"/>
      <c r="M62" s="214"/>
      <c r="N62" s="214"/>
      <c r="O62" s="214"/>
      <c r="P62" s="214"/>
      <c r="Q62" s="214"/>
      <c r="R62" s="214"/>
      <c r="S62" s="214"/>
      <c r="T62" s="214"/>
      <c r="U62" s="214"/>
      <c r="V62" s="260"/>
      <c r="W62" s="260"/>
      <c r="X62" s="260"/>
      <c r="Y62" s="260"/>
      <c r="Z62" s="260"/>
      <c r="AA62" s="260"/>
      <c r="AB62" s="260"/>
      <c r="AC62" s="260"/>
      <c r="AD62" s="260"/>
      <c r="AE62" s="260"/>
      <c r="AF62" s="260"/>
      <c r="AG62" s="260"/>
      <c r="AH62" s="260"/>
      <c r="AI62" s="260"/>
      <c r="AJ62" s="260"/>
      <c r="AK62" s="260"/>
      <c r="AL62" s="260"/>
      <c r="AM62" s="260"/>
      <c r="AN62" s="260"/>
      <c r="AO62" s="260"/>
      <c r="AP62" s="260"/>
      <c r="AQ62" s="260"/>
      <c r="AR62" s="260"/>
      <c r="AS62" s="260"/>
      <c r="AT62" s="260"/>
      <c r="AU62" s="260"/>
      <c r="AV62" s="260"/>
      <c r="AW62" s="260"/>
      <c r="AX62" s="260"/>
      <c r="AY62" s="260"/>
      <c r="AZ62" s="260"/>
      <c r="BA62" s="260"/>
      <c r="BB62" s="260"/>
      <c r="BC62" s="260"/>
      <c r="BD62" s="260"/>
      <c r="BE62" s="260"/>
      <c r="BF62" s="207"/>
      <c r="BG62" s="207"/>
    </row>
    <row r="63" spans="1:59" s="213" customFormat="1" ht="25" customHeight="1" x14ac:dyDescent="0.2">
      <c r="A63" s="212"/>
      <c r="B63" s="220"/>
      <c r="C63" s="219"/>
      <c r="D63" s="219"/>
      <c r="E63" s="218"/>
      <c r="F63" s="218"/>
      <c r="G63" s="218"/>
      <c r="H63" s="218"/>
      <c r="I63" s="214"/>
      <c r="J63" s="214"/>
      <c r="K63" s="214"/>
      <c r="L63" s="214"/>
      <c r="M63" s="214"/>
      <c r="N63" s="214"/>
      <c r="O63" s="214"/>
      <c r="P63" s="214"/>
      <c r="Q63" s="214"/>
      <c r="R63" s="214"/>
      <c r="S63" s="214"/>
      <c r="T63" s="214"/>
      <c r="U63" s="214"/>
      <c r="V63" s="260"/>
      <c r="W63" s="260"/>
      <c r="X63" s="260"/>
      <c r="Y63" s="260"/>
      <c r="Z63" s="260"/>
      <c r="AA63" s="260"/>
      <c r="AB63" s="260"/>
      <c r="AC63" s="260"/>
      <c r="AD63" s="260"/>
      <c r="AE63" s="260"/>
      <c r="AF63" s="260"/>
      <c r="AG63" s="260"/>
      <c r="AH63" s="260"/>
      <c r="AI63" s="260"/>
      <c r="AJ63" s="260"/>
      <c r="AK63" s="260"/>
      <c r="AL63" s="260"/>
      <c r="AM63" s="260"/>
      <c r="AN63" s="260"/>
      <c r="AO63" s="260"/>
      <c r="AP63" s="260"/>
      <c r="AQ63" s="260"/>
      <c r="AR63" s="260"/>
      <c r="AS63" s="260"/>
      <c r="AT63" s="260"/>
      <c r="AU63" s="260"/>
      <c r="AV63" s="260"/>
      <c r="AW63" s="260"/>
      <c r="AX63" s="260"/>
      <c r="AY63" s="260"/>
      <c r="AZ63" s="260"/>
      <c r="BA63" s="260"/>
      <c r="BB63" s="260"/>
      <c r="BC63" s="260"/>
      <c r="BD63" s="260"/>
      <c r="BE63" s="260"/>
      <c r="BF63" s="207"/>
      <c r="BG63" s="207"/>
    </row>
    <row r="64" spans="1:59" s="213" customFormat="1" ht="25" customHeight="1" x14ac:dyDescent="0.2">
      <c r="A64" s="212"/>
      <c r="B64" s="217"/>
      <c r="C64" s="216"/>
      <c r="D64" s="216"/>
      <c r="E64" s="215"/>
      <c r="F64" s="215"/>
      <c r="G64" s="215"/>
      <c r="H64" s="215"/>
      <c r="I64" s="214"/>
      <c r="J64" s="214" t="str">
        <f t="shared" ref="J64:U69" si="5">IF(J$14=$H64,"DL","")</f>
        <v/>
      </c>
      <c r="K64" s="214" t="str">
        <f t="shared" si="5"/>
        <v/>
      </c>
      <c r="L64" s="214" t="str">
        <f t="shared" si="5"/>
        <v/>
      </c>
      <c r="M64" s="214" t="str">
        <f t="shared" si="5"/>
        <v/>
      </c>
      <c r="N64" s="214" t="str">
        <f t="shared" si="5"/>
        <v/>
      </c>
      <c r="O64" s="214" t="str">
        <f t="shared" si="5"/>
        <v/>
      </c>
      <c r="P64" s="214" t="str">
        <f t="shared" si="5"/>
        <v/>
      </c>
      <c r="Q64" s="214" t="str">
        <f t="shared" si="5"/>
        <v/>
      </c>
      <c r="R64" s="214" t="str">
        <f t="shared" si="5"/>
        <v/>
      </c>
      <c r="S64" s="214" t="str">
        <f t="shared" si="5"/>
        <v/>
      </c>
      <c r="T64" s="214" t="str">
        <f t="shared" si="5"/>
        <v/>
      </c>
      <c r="U64" s="214" t="str">
        <f t="shared" si="5"/>
        <v/>
      </c>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0"/>
      <c r="AR64" s="260"/>
      <c r="AS64" s="260"/>
      <c r="AT64" s="260"/>
      <c r="AU64" s="260"/>
      <c r="AV64" s="260"/>
      <c r="AW64" s="260"/>
      <c r="AX64" s="260"/>
      <c r="AY64" s="260"/>
      <c r="AZ64" s="260"/>
      <c r="BA64" s="260"/>
      <c r="BB64" s="260"/>
      <c r="BC64" s="260"/>
      <c r="BD64" s="260"/>
      <c r="BE64" s="260"/>
      <c r="BF64" s="207"/>
      <c r="BG64" s="207"/>
    </row>
    <row r="65" spans="1:59" s="213" customFormat="1" ht="25" customHeight="1" x14ac:dyDescent="0.2">
      <c r="A65" s="212"/>
      <c r="B65" s="217"/>
      <c r="C65" s="216"/>
      <c r="D65" s="216"/>
      <c r="E65" s="215"/>
      <c r="F65" s="215"/>
      <c r="G65" s="215"/>
      <c r="H65" s="215"/>
      <c r="I65" s="214"/>
      <c r="J65" s="214" t="str">
        <f t="shared" si="5"/>
        <v/>
      </c>
      <c r="K65" s="214" t="str">
        <f t="shared" si="5"/>
        <v/>
      </c>
      <c r="L65" s="214" t="str">
        <f t="shared" si="5"/>
        <v/>
      </c>
      <c r="M65" s="214" t="str">
        <f t="shared" si="5"/>
        <v/>
      </c>
      <c r="N65" s="214" t="str">
        <f t="shared" si="5"/>
        <v/>
      </c>
      <c r="O65" s="214" t="str">
        <f t="shared" si="5"/>
        <v/>
      </c>
      <c r="P65" s="214" t="str">
        <f t="shared" si="5"/>
        <v/>
      </c>
      <c r="Q65" s="214" t="str">
        <f t="shared" si="5"/>
        <v/>
      </c>
      <c r="R65" s="214" t="str">
        <f t="shared" si="5"/>
        <v/>
      </c>
      <c r="S65" s="214" t="str">
        <f t="shared" si="5"/>
        <v/>
      </c>
      <c r="T65" s="214" t="str">
        <f t="shared" si="5"/>
        <v/>
      </c>
      <c r="U65" s="214" t="str">
        <f t="shared" si="5"/>
        <v/>
      </c>
      <c r="V65" s="260"/>
      <c r="W65" s="260"/>
      <c r="X65" s="260"/>
      <c r="Y65" s="260"/>
      <c r="Z65" s="260"/>
      <c r="AA65" s="260"/>
      <c r="AB65" s="260"/>
      <c r="AC65" s="260"/>
      <c r="AD65" s="260"/>
      <c r="AE65" s="260"/>
      <c r="AF65" s="260"/>
      <c r="AG65" s="260"/>
      <c r="AH65" s="260"/>
      <c r="AI65" s="260"/>
      <c r="AJ65" s="260"/>
      <c r="AK65" s="260"/>
      <c r="AL65" s="260"/>
      <c r="AM65" s="260"/>
      <c r="AN65" s="260"/>
      <c r="AO65" s="260"/>
      <c r="AP65" s="260"/>
      <c r="AQ65" s="260"/>
      <c r="AR65" s="260"/>
      <c r="AS65" s="260"/>
      <c r="AT65" s="260"/>
      <c r="AU65" s="260"/>
      <c r="AV65" s="260"/>
      <c r="AW65" s="260"/>
      <c r="AX65" s="260"/>
      <c r="AY65" s="260"/>
      <c r="AZ65" s="260"/>
      <c r="BA65" s="260"/>
      <c r="BB65" s="260"/>
      <c r="BC65" s="260"/>
      <c r="BD65" s="260"/>
      <c r="BE65" s="260"/>
      <c r="BF65" s="207"/>
      <c r="BG65" s="207"/>
    </row>
    <row r="66" spans="1:59" s="213" customFormat="1" ht="25" customHeight="1" x14ac:dyDescent="0.2">
      <c r="A66" s="212"/>
      <c r="B66" s="217"/>
      <c r="C66" s="216"/>
      <c r="D66" s="216"/>
      <c r="E66" s="215"/>
      <c r="F66" s="215"/>
      <c r="G66" s="215"/>
      <c r="H66" s="215"/>
      <c r="I66" s="214"/>
      <c r="J66" s="214" t="str">
        <f t="shared" si="5"/>
        <v/>
      </c>
      <c r="K66" s="214" t="str">
        <f t="shared" si="5"/>
        <v/>
      </c>
      <c r="L66" s="214" t="str">
        <f t="shared" si="5"/>
        <v/>
      </c>
      <c r="M66" s="214" t="str">
        <f t="shared" si="5"/>
        <v/>
      </c>
      <c r="N66" s="214" t="str">
        <f t="shared" si="5"/>
        <v/>
      </c>
      <c r="O66" s="214" t="str">
        <f t="shared" si="5"/>
        <v/>
      </c>
      <c r="P66" s="214" t="str">
        <f t="shared" si="5"/>
        <v/>
      </c>
      <c r="Q66" s="214" t="str">
        <f t="shared" si="5"/>
        <v/>
      </c>
      <c r="R66" s="214" t="str">
        <f t="shared" si="5"/>
        <v/>
      </c>
      <c r="S66" s="214" t="str">
        <f t="shared" si="5"/>
        <v/>
      </c>
      <c r="T66" s="214" t="str">
        <f t="shared" si="5"/>
        <v/>
      </c>
      <c r="U66" s="214" t="str">
        <f t="shared" si="5"/>
        <v/>
      </c>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60"/>
      <c r="AS66" s="260"/>
      <c r="AT66" s="260"/>
      <c r="AU66" s="260"/>
      <c r="AV66" s="260"/>
      <c r="AW66" s="260"/>
      <c r="AX66" s="260"/>
      <c r="AY66" s="260"/>
      <c r="AZ66" s="260"/>
      <c r="BA66" s="260"/>
      <c r="BB66" s="260"/>
      <c r="BC66" s="260"/>
      <c r="BD66" s="260"/>
      <c r="BE66" s="260"/>
      <c r="BF66" s="207"/>
      <c r="BG66" s="207"/>
    </row>
    <row r="67" spans="1:59" s="213" customFormat="1" ht="25" customHeight="1" x14ac:dyDescent="0.2">
      <c r="A67" s="212"/>
      <c r="B67" s="217"/>
      <c r="C67" s="216"/>
      <c r="D67" s="216"/>
      <c r="E67" s="215"/>
      <c r="F67" s="215"/>
      <c r="G67" s="215"/>
      <c r="H67" s="215"/>
      <c r="I67" s="214"/>
      <c r="J67" s="214" t="str">
        <f t="shared" si="5"/>
        <v/>
      </c>
      <c r="K67" s="214" t="str">
        <f t="shared" si="5"/>
        <v/>
      </c>
      <c r="L67" s="214" t="str">
        <f t="shared" si="5"/>
        <v/>
      </c>
      <c r="M67" s="214" t="str">
        <f t="shared" si="5"/>
        <v/>
      </c>
      <c r="N67" s="214" t="str">
        <f t="shared" si="5"/>
        <v/>
      </c>
      <c r="O67" s="214" t="str">
        <f t="shared" si="5"/>
        <v/>
      </c>
      <c r="P67" s="214" t="str">
        <f t="shared" si="5"/>
        <v/>
      </c>
      <c r="Q67" s="214" t="str">
        <f t="shared" si="5"/>
        <v/>
      </c>
      <c r="R67" s="214" t="str">
        <f t="shared" si="5"/>
        <v/>
      </c>
      <c r="S67" s="214" t="str">
        <f t="shared" si="5"/>
        <v/>
      </c>
      <c r="T67" s="214" t="str">
        <f t="shared" si="5"/>
        <v/>
      </c>
      <c r="U67" s="214" t="str">
        <f t="shared" si="5"/>
        <v/>
      </c>
      <c r="V67" s="260"/>
      <c r="W67" s="260"/>
      <c r="X67" s="260"/>
      <c r="Y67" s="260"/>
      <c r="Z67" s="260"/>
      <c r="AA67" s="260"/>
      <c r="AB67" s="260"/>
      <c r="AC67" s="260"/>
      <c r="AD67" s="260"/>
      <c r="AE67" s="260"/>
      <c r="AF67" s="260"/>
      <c r="AG67" s="260"/>
      <c r="AH67" s="260"/>
      <c r="AI67" s="260"/>
      <c r="AJ67" s="260"/>
      <c r="AK67" s="260"/>
      <c r="AL67" s="260"/>
      <c r="AM67" s="260"/>
      <c r="AN67" s="260"/>
      <c r="AO67" s="260"/>
      <c r="AP67" s="260"/>
      <c r="AQ67" s="260"/>
      <c r="AR67" s="260"/>
      <c r="AS67" s="260"/>
      <c r="AT67" s="260"/>
      <c r="AU67" s="260"/>
      <c r="AV67" s="260"/>
      <c r="AW67" s="260"/>
      <c r="AX67" s="260"/>
      <c r="AY67" s="260"/>
      <c r="AZ67" s="260"/>
      <c r="BA67" s="260"/>
      <c r="BB67" s="260"/>
      <c r="BC67" s="260"/>
      <c r="BD67" s="260"/>
      <c r="BE67" s="260"/>
      <c r="BF67" s="207"/>
      <c r="BG67" s="207"/>
    </row>
    <row r="68" spans="1:59" s="213" customFormat="1" ht="25" customHeight="1" x14ac:dyDescent="0.2">
      <c r="A68" s="212"/>
      <c r="B68" s="217"/>
      <c r="C68" s="216"/>
      <c r="D68" s="216"/>
      <c r="E68" s="215"/>
      <c r="F68" s="215"/>
      <c r="G68" s="215"/>
      <c r="H68" s="215"/>
      <c r="I68" s="214"/>
      <c r="J68" s="214" t="str">
        <f t="shared" si="5"/>
        <v/>
      </c>
      <c r="K68" s="214" t="str">
        <f t="shared" si="5"/>
        <v/>
      </c>
      <c r="L68" s="214" t="str">
        <f t="shared" si="5"/>
        <v/>
      </c>
      <c r="M68" s="214" t="str">
        <f t="shared" si="5"/>
        <v/>
      </c>
      <c r="N68" s="214" t="str">
        <f t="shared" si="5"/>
        <v/>
      </c>
      <c r="O68" s="214" t="str">
        <f t="shared" si="5"/>
        <v/>
      </c>
      <c r="P68" s="214" t="str">
        <f t="shared" si="5"/>
        <v/>
      </c>
      <c r="Q68" s="214" t="str">
        <f t="shared" si="5"/>
        <v/>
      </c>
      <c r="R68" s="214" t="str">
        <f t="shared" si="5"/>
        <v/>
      </c>
      <c r="S68" s="214" t="str">
        <f t="shared" si="5"/>
        <v/>
      </c>
      <c r="T68" s="214" t="str">
        <f t="shared" si="5"/>
        <v/>
      </c>
      <c r="U68" s="214" t="str">
        <f t="shared" si="5"/>
        <v/>
      </c>
      <c r="V68" s="260"/>
      <c r="W68" s="260"/>
      <c r="X68" s="260"/>
      <c r="Y68" s="260"/>
      <c r="Z68" s="260"/>
      <c r="AA68" s="260"/>
      <c r="AB68" s="260"/>
      <c r="AC68" s="260"/>
      <c r="AD68" s="260"/>
      <c r="AE68" s="260"/>
      <c r="AF68" s="260"/>
      <c r="AG68" s="260"/>
      <c r="AH68" s="260"/>
      <c r="AI68" s="260"/>
      <c r="AJ68" s="260"/>
      <c r="AK68" s="260"/>
      <c r="AL68" s="260"/>
      <c r="AM68" s="260"/>
      <c r="AN68" s="260"/>
      <c r="AO68" s="260"/>
      <c r="AP68" s="260"/>
      <c r="AQ68" s="260"/>
      <c r="AR68" s="260"/>
      <c r="AS68" s="260"/>
      <c r="AT68" s="260"/>
      <c r="AU68" s="260"/>
      <c r="AV68" s="260"/>
      <c r="AW68" s="260"/>
      <c r="AX68" s="260"/>
      <c r="AY68" s="260"/>
      <c r="AZ68" s="260"/>
      <c r="BA68" s="260"/>
      <c r="BB68" s="260"/>
      <c r="BC68" s="260"/>
      <c r="BD68" s="260"/>
      <c r="BE68" s="260"/>
      <c r="BF68" s="207"/>
      <c r="BG68" s="207"/>
    </row>
    <row r="69" spans="1:59" s="213" customFormat="1" ht="25" customHeight="1" x14ac:dyDescent="0.2">
      <c r="A69" s="212"/>
      <c r="B69" s="217"/>
      <c r="C69" s="216"/>
      <c r="D69" s="216"/>
      <c r="E69" s="215"/>
      <c r="F69" s="215"/>
      <c r="G69" s="215"/>
      <c r="H69" s="215"/>
      <c r="I69" s="214"/>
      <c r="J69" s="214" t="str">
        <f t="shared" si="5"/>
        <v/>
      </c>
      <c r="K69" s="214" t="str">
        <f t="shared" si="5"/>
        <v/>
      </c>
      <c r="L69" s="214" t="str">
        <f t="shared" si="5"/>
        <v/>
      </c>
      <c r="M69" s="214" t="str">
        <f t="shared" si="5"/>
        <v/>
      </c>
      <c r="N69" s="214" t="str">
        <f t="shared" si="5"/>
        <v/>
      </c>
      <c r="O69" s="214" t="str">
        <f t="shared" si="5"/>
        <v/>
      </c>
      <c r="P69" s="214" t="str">
        <f t="shared" si="5"/>
        <v/>
      </c>
      <c r="Q69" s="214" t="str">
        <f t="shared" si="5"/>
        <v/>
      </c>
      <c r="R69" s="214" t="str">
        <f t="shared" si="5"/>
        <v/>
      </c>
      <c r="S69" s="214" t="str">
        <f t="shared" si="5"/>
        <v/>
      </c>
      <c r="T69" s="214" t="str">
        <f t="shared" si="5"/>
        <v/>
      </c>
      <c r="U69" s="214" t="str">
        <f t="shared" si="5"/>
        <v/>
      </c>
      <c r="V69" s="260"/>
      <c r="W69" s="260"/>
      <c r="X69" s="260"/>
      <c r="Y69" s="260"/>
      <c r="Z69" s="260"/>
      <c r="AA69" s="260"/>
      <c r="AB69" s="260"/>
      <c r="AC69" s="260"/>
      <c r="AD69" s="260"/>
      <c r="AE69" s="260"/>
      <c r="AF69" s="260"/>
      <c r="AG69" s="260"/>
      <c r="AH69" s="260"/>
      <c r="AI69" s="260"/>
      <c r="AJ69" s="260"/>
      <c r="AK69" s="260"/>
      <c r="AL69" s="260"/>
      <c r="AM69" s="260"/>
      <c r="AN69" s="260"/>
      <c r="AO69" s="260"/>
      <c r="AP69" s="260"/>
      <c r="AQ69" s="260"/>
      <c r="AR69" s="260"/>
      <c r="AS69" s="260"/>
      <c r="AT69" s="260"/>
      <c r="AU69" s="260"/>
      <c r="AV69" s="260"/>
      <c r="AW69" s="260"/>
      <c r="AX69" s="260"/>
      <c r="AY69" s="260"/>
      <c r="AZ69" s="260"/>
      <c r="BA69" s="260"/>
      <c r="BB69" s="260"/>
      <c r="BC69" s="260"/>
      <c r="BD69" s="260"/>
      <c r="BE69" s="260"/>
      <c r="BF69" s="207"/>
      <c r="BG69" s="207"/>
    </row>
    <row r="70" spans="1:59" ht="30" customHeight="1" x14ac:dyDescent="0.2">
      <c r="V70" s="261"/>
      <c r="W70" s="261"/>
      <c r="X70" s="261"/>
      <c r="Y70" s="261"/>
      <c r="Z70" s="261"/>
      <c r="AA70" s="261"/>
      <c r="AB70" s="261"/>
      <c r="AC70" s="261"/>
      <c r="AD70" s="261"/>
      <c r="AE70" s="261"/>
      <c r="AF70" s="261"/>
      <c r="AG70" s="261"/>
      <c r="AH70" s="261"/>
      <c r="AI70" s="261"/>
      <c r="AJ70" s="261"/>
      <c r="AK70" s="261"/>
      <c r="AL70" s="261"/>
      <c r="AM70" s="261"/>
      <c r="AN70" s="261"/>
      <c r="AO70" s="261"/>
      <c r="AP70" s="261"/>
      <c r="AQ70" s="261"/>
      <c r="AR70" s="261"/>
      <c r="AS70" s="261"/>
      <c r="AT70" s="261"/>
      <c r="AU70" s="261"/>
      <c r="AV70" s="261"/>
      <c r="AW70" s="261"/>
      <c r="AX70" s="261"/>
      <c r="AY70" s="261"/>
      <c r="AZ70" s="261"/>
      <c r="BA70" s="261"/>
      <c r="BB70" s="261"/>
      <c r="BC70" s="261"/>
      <c r="BD70" s="261"/>
      <c r="BE70" s="261"/>
    </row>
    <row r="71" spans="1:59" ht="30" customHeight="1" x14ac:dyDescent="0.2">
      <c r="V71" s="261"/>
      <c r="W71" s="261"/>
      <c r="X71" s="261"/>
      <c r="Y71" s="261"/>
      <c r="Z71" s="261"/>
      <c r="AA71" s="261"/>
      <c r="AB71" s="261"/>
      <c r="AC71" s="261"/>
      <c r="AD71" s="261"/>
      <c r="AE71" s="261"/>
      <c r="AF71" s="261"/>
      <c r="AG71" s="261"/>
      <c r="AH71" s="261"/>
      <c r="AI71" s="261"/>
      <c r="AJ71" s="261"/>
      <c r="AK71" s="261"/>
      <c r="AL71" s="261"/>
      <c r="AM71" s="261"/>
      <c r="AN71" s="261"/>
      <c r="AO71" s="261"/>
      <c r="AP71" s="261"/>
      <c r="AQ71" s="261"/>
      <c r="AR71" s="261"/>
      <c r="AS71" s="261"/>
      <c r="AT71" s="261"/>
      <c r="AU71" s="261"/>
      <c r="AV71" s="261"/>
      <c r="AW71" s="261"/>
      <c r="AX71" s="261"/>
      <c r="AY71" s="261"/>
      <c r="AZ71" s="261"/>
      <c r="BA71" s="261"/>
      <c r="BB71" s="261"/>
      <c r="BC71" s="261"/>
      <c r="BD71" s="261"/>
      <c r="BE71" s="261"/>
    </row>
    <row r="72" spans="1:59" ht="30" customHeight="1" x14ac:dyDescent="0.2">
      <c r="V72" s="261"/>
      <c r="W72" s="261"/>
      <c r="X72" s="261"/>
      <c r="Y72" s="261"/>
      <c r="Z72" s="261"/>
      <c r="AA72" s="261"/>
      <c r="AB72" s="261"/>
      <c r="AC72" s="261"/>
      <c r="AD72" s="261"/>
      <c r="AE72" s="261"/>
      <c r="AF72" s="261"/>
      <c r="AG72" s="261"/>
      <c r="AH72" s="261"/>
      <c r="AI72" s="261"/>
      <c r="AJ72" s="261"/>
      <c r="AK72" s="261"/>
      <c r="AL72" s="261"/>
      <c r="AM72" s="261"/>
      <c r="AN72" s="261"/>
      <c r="AO72" s="261"/>
      <c r="AP72" s="261"/>
      <c r="AQ72" s="261"/>
      <c r="AR72" s="261"/>
      <c r="AS72" s="261"/>
      <c r="AT72" s="261"/>
      <c r="AU72" s="261"/>
      <c r="AV72" s="261"/>
      <c r="AW72" s="261"/>
      <c r="AX72" s="261"/>
      <c r="AY72" s="261"/>
      <c r="AZ72" s="261"/>
      <c r="BA72" s="261"/>
      <c r="BB72" s="261"/>
      <c r="BC72" s="261"/>
      <c r="BD72" s="261"/>
      <c r="BE72" s="261"/>
    </row>
    <row r="73" spans="1:59" ht="30" customHeight="1" x14ac:dyDescent="0.2">
      <c r="V73" s="261"/>
      <c r="W73" s="261"/>
      <c r="X73" s="261"/>
      <c r="Y73" s="261"/>
      <c r="Z73" s="261"/>
      <c r="AA73" s="261"/>
      <c r="AB73" s="261"/>
      <c r="AC73" s="261"/>
      <c r="AD73" s="261"/>
      <c r="AE73" s="261"/>
      <c r="AF73" s="261"/>
      <c r="AG73" s="261"/>
      <c r="AH73" s="261"/>
      <c r="AI73" s="261"/>
      <c r="AJ73" s="261"/>
      <c r="AK73" s="261"/>
      <c r="AL73" s="261"/>
      <c r="AM73" s="261"/>
      <c r="AN73" s="261"/>
      <c r="AO73" s="261"/>
      <c r="AP73" s="261"/>
      <c r="AQ73" s="261"/>
      <c r="AR73" s="261"/>
      <c r="AS73" s="261"/>
      <c r="AT73" s="261"/>
      <c r="AU73" s="261"/>
      <c r="AV73" s="261"/>
      <c r="AW73" s="261"/>
      <c r="AX73" s="261"/>
      <c r="AY73" s="261"/>
      <c r="AZ73" s="261"/>
      <c r="BA73" s="261"/>
      <c r="BB73" s="261"/>
      <c r="BC73" s="261"/>
      <c r="BD73" s="261"/>
      <c r="BE73" s="261"/>
    </row>
    <row r="74" spans="1:59" ht="30" customHeight="1" x14ac:dyDescent="0.2">
      <c r="V74" s="261"/>
      <c r="W74" s="261"/>
      <c r="X74" s="261"/>
      <c r="Y74" s="261"/>
      <c r="Z74" s="261"/>
      <c r="AA74" s="261"/>
      <c r="AB74" s="261"/>
      <c r="AC74" s="261"/>
      <c r="AD74" s="261"/>
      <c r="AE74" s="261"/>
      <c r="AF74" s="261"/>
      <c r="AG74" s="261"/>
      <c r="AH74" s="261"/>
      <c r="AI74" s="261"/>
      <c r="AJ74" s="261"/>
      <c r="AK74" s="261"/>
      <c r="AL74" s="261"/>
      <c r="AM74" s="261"/>
      <c r="AN74" s="261"/>
      <c r="AO74" s="261"/>
      <c r="AP74" s="261"/>
      <c r="AQ74" s="261"/>
      <c r="AR74" s="261"/>
      <c r="AS74" s="261"/>
      <c r="AT74" s="261"/>
      <c r="AU74" s="261"/>
      <c r="AV74" s="261"/>
      <c r="AW74" s="261"/>
      <c r="AX74" s="261"/>
      <c r="AY74" s="261"/>
      <c r="AZ74" s="261"/>
      <c r="BA74" s="261"/>
      <c r="BB74" s="261"/>
      <c r="BC74" s="261"/>
      <c r="BD74" s="261"/>
      <c r="BE74" s="261"/>
    </row>
    <row r="75" spans="1:59" ht="30" customHeight="1" x14ac:dyDescent="0.2">
      <c r="V75" s="261"/>
      <c r="W75" s="261"/>
      <c r="X75" s="261"/>
      <c r="Y75" s="261"/>
      <c r="Z75" s="261"/>
      <c r="AA75" s="261"/>
      <c r="AB75" s="261"/>
      <c r="AC75" s="261"/>
      <c r="AD75" s="261"/>
      <c r="AE75" s="261"/>
      <c r="AF75" s="261"/>
      <c r="AG75" s="261"/>
      <c r="AH75" s="261"/>
      <c r="AI75" s="261"/>
      <c r="AJ75" s="261"/>
      <c r="AK75" s="261"/>
      <c r="AL75" s="261"/>
      <c r="AM75" s="261"/>
      <c r="AN75" s="261"/>
      <c r="AO75" s="261"/>
      <c r="AP75" s="261"/>
      <c r="AQ75" s="261"/>
      <c r="AR75" s="261"/>
      <c r="AS75" s="261"/>
      <c r="AT75" s="261"/>
      <c r="AU75" s="261"/>
      <c r="AV75" s="261"/>
      <c r="AW75" s="261"/>
      <c r="AX75" s="261"/>
      <c r="AY75" s="261"/>
      <c r="AZ75" s="261"/>
      <c r="BA75" s="261"/>
      <c r="BB75" s="261"/>
      <c r="BC75" s="261"/>
      <c r="BD75" s="261"/>
      <c r="BE75" s="261"/>
    </row>
    <row r="76" spans="1:59" ht="30" customHeight="1" x14ac:dyDescent="0.2">
      <c r="V76" s="261"/>
      <c r="W76" s="261"/>
      <c r="X76" s="261"/>
      <c r="Y76" s="261"/>
      <c r="Z76" s="261"/>
      <c r="AA76" s="261"/>
      <c r="AB76" s="261"/>
      <c r="AC76" s="261"/>
      <c r="AD76" s="261"/>
      <c r="AE76" s="261"/>
      <c r="AF76" s="261"/>
      <c r="AG76" s="261"/>
      <c r="AH76" s="261"/>
      <c r="AI76" s="261"/>
      <c r="AJ76" s="261"/>
      <c r="AK76" s="261"/>
      <c r="AL76" s="261"/>
      <c r="AM76" s="261"/>
      <c r="AN76" s="261"/>
      <c r="AO76" s="261"/>
      <c r="AP76" s="261"/>
      <c r="AQ76" s="261"/>
      <c r="AR76" s="261"/>
      <c r="AS76" s="261"/>
      <c r="AT76" s="261"/>
      <c r="AU76" s="261"/>
      <c r="AV76" s="261"/>
      <c r="AW76" s="261"/>
      <c r="AX76" s="261"/>
      <c r="AY76" s="261"/>
      <c r="AZ76" s="261"/>
      <c r="BA76" s="261"/>
      <c r="BB76" s="261"/>
      <c r="BC76" s="261"/>
      <c r="BD76" s="261"/>
      <c r="BE76" s="261"/>
    </row>
    <row r="77" spans="1:59" ht="30" customHeight="1" x14ac:dyDescent="0.2">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1"/>
      <c r="AR77" s="261"/>
      <c r="AS77" s="261"/>
      <c r="AT77" s="261"/>
      <c r="AU77" s="261"/>
      <c r="AV77" s="261"/>
      <c r="AW77" s="261"/>
      <c r="AX77" s="261"/>
      <c r="AY77" s="261"/>
      <c r="AZ77" s="261"/>
      <c r="BA77" s="261"/>
      <c r="BB77" s="261"/>
      <c r="BC77" s="261"/>
      <c r="BD77" s="261"/>
      <c r="BE77" s="261"/>
    </row>
    <row r="78" spans="1:59" ht="30" customHeight="1" x14ac:dyDescent="0.2">
      <c r="V78" s="261"/>
      <c r="W78" s="261"/>
      <c r="X78" s="261"/>
      <c r="Y78" s="261"/>
      <c r="Z78" s="261"/>
      <c r="AA78" s="261"/>
      <c r="AB78" s="261"/>
      <c r="AC78" s="261"/>
      <c r="AD78" s="261"/>
      <c r="AE78" s="261"/>
      <c r="AF78" s="261"/>
      <c r="AG78" s="261"/>
      <c r="AH78" s="261"/>
      <c r="AI78" s="261"/>
      <c r="AJ78" s="261"/>
      <c r="AK78" s="261"/>
      <c r="AL78" s="261"/>
      <c r="AM78" s="261"/>
      <c r="AN78" s="261"/>
      <c r="AO78" s="261"/>
      <c r="AP78" s="261"/>
      <c r="AQ78" s="261"/>
      <c r="AR78" s="261"/>
      <c r="AS78" s="261"/>
      <c r="AT78" s="261"/>
      <c r="AU78" s="261"/>
      <c r="AV78" s="261"/>
      <c r="AW78" s="261"/>
      <c r="AX78" s="261"/>
      <c r="AY78" s="261"/>
      <c r="AZ78" s="261"/>
      <c r="BA78" s="261"/>
      <c r="BB78" s="261"/>
      <c r="BC78" s="261"/>
      <c r="BD78" s="261"/>
      <c r="BE78" s="261"/>
    </row>
    <row r="79" spans="1:59" ht="30" customHeight="1" x14ac:dyDescent="0.2">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1"/>
      <c r="AS79" s="261"/>
      <c r="AT79" s="261"/>
      <c r="AU79" s="261"/>
      <c r="AV79" s="261"/>
      <c r="AW79" s="261"/>
      <c r="AX79" s="261"/>
      <c r="AY79" s="261"/>
      <c r="AZ79" s="261"/>
      <c r="BA79" s="261"/>
      <c r="BB79" s="261"/>
      <c r="BC79" s="261"/>
      <c r="BD79" s="261"/>
      <c r="BE79" s="261"/>
    </row>
    <row r="80" spans="1:59" ht="30" customHeight="1" x14ac:dyDescent="0.2">
      <c r="V80" s="261"/>
      <c r="W80" s="261"/>
      <c r="X80" s="261"/>
      <c r="Y80" s="261"/>
      <c r="Z80" s="261"/>
      <c r="AA80" s="261"/>
      <c r="AB80" s="261"/>
      <c r="AC80" s="261"/>
      <c r="AD80" s="261"/>
      <c r="AE80" s="261"/>
      <c r="AF80" s="261"/>
      <c r="AG80" s="261"/>
      <c r="AH80" s="261"/>
      <c r="AI80" s="261"/>
      <c r="AJ80" s="261"/>
      <c r="AK80" s="261"/>
      <c r="AL80" s="261"/>
      <c r="AM80" s="261"/>
      <c r="AN80" s="261"/>
      <c r="AO80" s="261"/>
      <c r="AP80" s="261"/>
      <c r="AQ80" s="261"/>
      <c r="AR80" s="261"/>
      <c r="AS80" s="261"/>
      <c r="AT80" s="261"/>
      <c r="AU80" s="261"/>
      <c r="AV80" s="261"/>
      <c r="AW80" s="261"/>
      <c r="AX80" s="261"/>
      <c r="AY80" s="261"/>
      <c r="AZ80" s="261"/>
      <c r="BA80" s="261"/>
      <c r="BB80" s="261"/>
      <c r="BC80" s="261"/>
      <c r="BD80" s="261"/>
      <c r="BE80" s="261"/>
    </row>
    <row r="81" spans="22:57" ht="30" customHeight="1" x14ac:dyDescent="0.2">
      <c r="V81" s="261"/>
      <c r="W81" s="261"/>
      <c r="X81" s="261"/>
      <c r="Y81" s="261"/>
      <c r="Z81" s="261"/>
      <c r="AA81" s="261"/>
      <c r="AB81" s="261"/>
      <c r="AC81" s="261"/>
      <c r="AD81" s="261"/>
      <c r="AE81" s="261"/>
      <c r="AF81" s="261"/>
      <c r="AG81" s="261"/>
      <c r="AH81" s="261"/>
      <c r="AI81" s="261"/>
      <c r="AJ81" s="261"/>
      <c r="AK81" s="261"/>
      <c r="AL81" s="261"/>
      <c r="AM81" s="261"/>
      <c r="AN81" s="261"/>
      <c r="AO81" s="261"/>
      <c r="AP81" s="261"/>
      <c r="AQ81" s="261"/>
      <c r="AR81" s="261"/>
      <c r="AS81" s="261"/>
      <c r="AT81" s="261"/>
      <c r="AU81" s="261"/>
      <c r="AV81" s="261"/>
      <c r="AW81" s="261"/>
      <c r="AX81" s="261"/>
      <c r="AY81" s="261"/>
      <c r="AZ81" s="261"/>
      <c r="BA81" s="261"/>
      <c r="BB81" s="261"/>
      <c r="BC81" s="261"/>
      <c r="BD81" s="261"/>
      <c r="BE81" s="261"/>
    </row>
    <row r="82" spans="22:57" ht="30" customHeight="1" x14ac:dyDescent="0.2">
      <c r="V82" s="261"/>
      <c r="W82" s="261"/>
      <c r="X82" s="261"/>
      <c r="Y82" s="261"/>
      <c r="Z82" s="261"/>
      <c r="AA82" s="261"/>
      <c r="AB82" s="261"/>
      <c r="AC82" s="261"/>
      <c r="AD82" s="261"/>
      <c r="AE82" s="261"/>
      <c r="AF82" s="261"/>
      <c r="AG82" s="261"/>
      <c r="AH82" s="261"/>
      <c r="AI82" s="261"/>
      <c r="AJ82" s="261"/>
      <c r="AK82" s="261"/>
      <c r="AL82" s="261"/>
      <c r="AM82" s="261"/>
      <c r="AN82" s="261"/>
      <c r="AO82" s="261"/>
      <c r="AP82" s="261"/>
      <c r="AQ82" s="261"/>
      <c r="AR82" s="261"/>
      <c r="AS82" s="261"/>
      <c r="AT82" s="261"/>
      <c r="AU82" s="261"/>
      <c r="AV82" s="261"/>
      <c r="AW82" s="261"/>
      <c r="AX82" s="261"/>
      <c r="AY82" s="261"/>
      <c r="AZ82" s="261"/>
      <c r="BA82" s="261"/>
      <c r="BB82" s="261"/>
      <c r="BC82" s="261"/>
      <c r="BD82" s="261"/>
      <c r="BE82" s="261"/>
    </row>
    <row r="83" spans="22:57" ht="30" customHeight="1" x14ac:dyDescent="0.2">
      <c r="V83" s="261"/>
      <c r="W83" s="261"/>
      <c r="X83" s="261"/>
      <c r="Y83" s="261"/>
      <c r="Z83" s="261"/>
      <c r="AA83" s="261"/>
      <c r="AB83" s="261"/>
      <c r="AC83" s="261"/>
      <c r="AD83" s="261"/>
      <c r="AE83" s="261"/>
      <c r="AF83" s="261"/>
      <c r="AG83" s="261"/>
      <c r="AH83" s="261"/>
      <c r="AI83" s="261"/>
      <c r="AJ83" s="261"/>
      <c r="AK83" s="261"/>
      <c r="AL83" s="261"/>
      <c r="AM83" s="261"/>
      <c r="AN83" s="261"/>
      <c r="AO83" s="261"/>
      <c r="AP83" s="261"/>
      <c r="AQ83" s="261"/>
      <c r="AR83" s="261"/>
      <c r="AS83" s="261"/>
      <c r="AT83" s="261"/>
      <c r="AU83" s="261"/>
      <c r="AV83" s="261"/>
      <c r="AW83" s="261"/>
      <c r="AX83" s="261"/>
      <c r="AY83" s="261"/>
      <c r="AZ83" s="261"/>
      <c r="BA83" s="261"/>
      <c r="BB83" s="261"/>
      <c r="BC83" s="261"/>
      <c r="BD83" s="261"/>
      <c r="BE83" s="261"/>
    </row>
    <row r="84" spans="22:57" ht="30" customHeight="1" x14ac:dyDescent="0.2">
      <c r="V84" s="261"/>
      <c r="W84" s="261"/>
      <c r="X84" s="261"/>
      <c r="Y84" s="261"/>
      <c r="Z84" s="261"/>
      <c r="AA84" s="261"/>
      <c r="AB84" s="261"/>
      <c r="AC84" s="261"/>
      <c r="AD84" s="261"/>
      <c r="AE84" s="261"/>
      <c r="AF84" s="261"/>
      <c r="AG84" s="261"/>
      <c r="AH84" s="261"/>
      <c r="AI84" s="261"/>
      <c r="AJ84" s="261"/>
      <c r="AK84" s="261"/>
      <c r="AL84" s="261"/>
      <c r="AM84" s="261"/>
      <c r="AN84" s="261"/>
      <c r="AO84" s="261"/>
      <c r="AP84" s="261"/>
      <c r="AQ84" s="261"/>
      <c r="AR84" s="261"/>
      <c r="AS84" s="261"/>
      <c r="AT84" s="261"/>
      <c r="AU84" s="261"/>
      <c r="AV84" s="261"/>
      <c r="AW84" s="261"/>
      <c r="AX84" s="261"/>
      <c r="AY84" s="261"/>
      <c r="AZ84" s="261"/>
      <c r="BA84" s="261"/>
      <c r="BB84" s="261"/>
      <c r="BC84" s="261"/>
      <c r="BD84" s="261"/>
      <c r="BE84" s="261"/>
    </row>
    <row r="85" spans="22:57" ht="30" customHeight="1" x14ac:dyDescent="0.2">
      <c r="V85" s="261"/>
      <c r="W85" s="261"/>
      <c r="X85" s="261"/>
      <c r="Y85" s="261"/>
      <c r="Z85" s="261"/>
      <c r="AA85" s="261"/>
      <c r="AB85" s="261"/>
      <c r="AC85" s="261"/>
      <c r="AD85" s="261"/>
      <c r="AE85" s="261"/>
      <c r="AF85" s="261"/>
      <c r="AG85" s="261"/>
      <c r="AH85" s="261"/>
      <c r="AI85" s="261"/>
      <c r="AJ85" s="261"/>
      <c r="AK85" s="261"/>
      <c r="AL85" s="261"/>
      <c r="AM85" s="261"/>
      <c r="AN85" s="261"/>
      <c r="AO85" s="261"/>
      <c r="AP85" s="261"/>
      <c r="AQ85" s="261"/>
      <c r="AR85" s="261"/>
      <c r="AS85" s="261"/>
      <c r="AT85" s="261"/>
      <c r="AU85" s="261"/>
      <c r="AV85" s="261"/>
      <c r="AW85" s="261"/>
      <c r="AX85" s="261"/>
      <c r="AY85" s="261"/>
      <c r="AZ85" s="261"/>
      <c r="BA85" s="261"/>
      <c r="BB85" s="261"/>
      <c r="BC85" s="261"/>
      <c r="BD85" s="261"/>
      <c r="BE85" s="261"/>
    </row>
    <row r="86" spans="22:57" ht="30" customHeight="1" x14ac:dyDescent="0.2">
      <c r="V86" s="261"/>
      <c r="W86" s="261"/>
      <c r="X86" s="261"/>
      <c r="Y86" s="261"/>
      <c r="Z86" s="261"/>
      <c r="AA86" s="261"/>
      <c r="AB86" s="261"/>
      <c r="AC86" s="261"/>
      <c r="AD86" s="261"/>
      <c r="AE86" s="261"/>
      <c r="AF86" s="261"/>
      <c r="AG86" s="261"/>
      <c r="AH86" s="261"/>
      <c r="AI86" s="261"/>
      <c r="AJ86" s="261"/>
      <c r="AK86" s="261"/>
      <c r="AL86" s="261"/>
      <c r="AM86" s="261"/>
      <c r="AN86" s="261"/>
      <c r="AO86" s="261"/>
      <c r="AP86" s="261"/>
      <c r="AQ86" s="261"/>
      <c r="AR86" s="261"/>
      <c r="AS86" s="261"/>
      <c r="AT86" s="261"/>
      <c r="AU86" s="261"/>
      <c r="AV86" s="261"/>
      <c r="AW86" s="261"/>
      <c r="AX86" s="261"/>
      <c r="AY86" s="261"/>
      <c r="AZ86" s="261"/>
      <c r="BA86" s="261"/>
      <c r="BB86" s="261"/>
      <c r="BC86" s="261"/>
      <c r="BD86" s="261"/>
      <c r="BE86" s="261"/>
    </row>
    <row r="87" spans="22:57" ht="30" customHeight="1" x14ac:dyDescent="0.2">
      <c r="V87" s="261"/>
      <c r="W87" s="261"/>
      <c r="X87" s="261"/>
      <c r="Y87" s="261"/>
      <c r="Z87" s="261"/>
      <c r="AA87" s="261"/>
      <c r="AB87" s="261"/>
      <c r="AC87" s="261"/>
      <c r="AD87" s="261"/>
      <c r="AE87" s="261"/>
      <c r="AF87" s="261"/>
      <c r="AG87" s="261"/>
      <c r="AH87" s="261"/>
      <c r="AI87" s="261"/>
      <c r="AJ87" s="261"/>
      <c r="AK87" s="261"/>
      <c r="AL87" s="261"/>
      <c r="AM87" s="261"/>
      <c r="AN87" s="261"/>
      <c r="AO87" s="261"/>
      <c r="AP87" s="261"/>
      <c r="AQ87" s="261"/>
      <c r="AR87" s="261"/>
      <c r="AS87" s="261"/>
      <c r="AT87" s="261"/>
      <c r="AU87" s="261"/>
      <c r="AV87" s="261"/>
      <c r="AW87" s="261"/>
      <c r="AX87" s="261"/>
      <c r="AY87" s="261"/>
      <c r="AZ87" s="261"/>
      <c r="BA87" s="261"/>
      <c r="BB87" s="261"/>
      <c r="BC87" s="261"/>
      <c r="BD87" s="261"/>
      <c r="BE87" s="261"/>
    </row>
    <row r="88" spans="22:57" ht="30" customHeight="1" x14ac:dyDescent="0.2">
      <c r="V88" s="261"/>
      <c r="W88" s="261"/>
      <c r="X88" s="261"/>
      <c r="Y88" s="261"/>
      <c r="Z88" s="261"/>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c r="AW88" s="261"/>
      <c r="AX88" s="261"/>
      <c r="AY88" s="261"/>
      <c r="AZ88" s="261"/>
      <c r="BA88" s="261"/>
      <c r="BB88" s="261"/>
      <c r="BC88" s="261"/>
      <c r="BD88" s="261"/>
      <c r="BE88" s="261"/>
    </row>
    <row r="89" spans="22:57" ht="30" customHeight="1" x14ac:dyDescent="0.2">
      <c r="V89" s="261"/>
      <c r="W89" s="261"/>
      <c r="X89" s="261"/>
      <c r="Y89" s="261"/>
      <c r="Z89" s="261"/>
      <c r="AA89" s="261"/>
      <c r="AB89" s="261"/>
      <c r="AC89" s="261"/>
      <c r="AD89" s="261"/>
      <c r="AE89" s="261"/>
      <c r="AF89" s="261"/>
      <c r="AG89" s="261"/>
      <c r="AH89" s="261"/>
      <c r="AI89" s="261"/>
      <c r="AJ89" s="261"/>
      <c r="AK89" s="261"/>
      <c r="AL89" s="261"/>
      <c r="AM89" s="261"/>
      <c r="AN89" s="261"/>
      <c r="AO89" s="261"/>
      <c r="AP89" s="261"/>
      <c r="AQ89" s="261"/>
      <c r="AR89" s="261"/>
      <c r="AS89" s="261"/>
      <c r="AT89" s="261"/>
      <c r="AU89" s="261"/>
      <c r="AV89" s="261"/>
      <c r="AW89" s="261"/>
      <c r="AX89" s="261"/>
      <c r="AY89" s="261"/>
      <c r="AZ89" s="261"/>
      <c r="BA89" s="261"/>
      <c r="BB89" s="261"/>
      <c r="BC89" s="261"/>
      <c r="BD89" s="261"/>
      <c r="BE89" s="261"/>
    </row>
    <row r="90" spans="22:57" ht="30" customHeight="1" x14ac:dyDescent="0.2">
      <c r="V90" s="261"/>
      <c r="W90" s="261"/>
      <c r="X90" s="261"/>
      <c r="Y90" s="261"/>
      <c r="Z90" s="261"/>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1"/>
      <c r="AY90" s="261"/>
      <c r="AZ90" s="261"/>
      <c r="BA90" s="261"/>
      <c r="BB90" s="261"/>
      <c r="BC90" s="261"/>
      <c r="BD90" s="261"/>
      <c r="BE90" s="261"/>
    </row>
    <row r="91" spans="22:57" ht="30" customHeight="1" x14ac:dyDescent="0.2">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c r="AW91" s="261"/>
      <c r="AX91" s="261"/>
      <c r="AY91" s="261"/>
      <c r="AZ91" s="261"/>
      <c r="BA91" s="261"/>
      <c r="BB91" s="261"/>
      <c r="BC91" s="261"/>
      <c r="BD91" s="261"/>
      <c r="BE91" s="261"/>
    </row>
    <row r="92" spans="22:57" ht="30" customHeight="1" x14ac:dyDescent="0.2">
      <c r="V92" s="261"/>
      <c r="W92" s="261"/>
      <c r="X92" s="261"/>
      <c r="Y92" s="261"/>
      <c r="Z92" s="261"/>
      <c r="AA92" s="261"/>
      <c r="AB92" s="261"/>
      <c r="AC92" s="261"/>
      <c r="AD92" s="261"/>
      <c r="AE92" s="261"/>
      <c r="AF92" s="261"/>
      <c r="AG92" s="261"/>
      <c r="AH92" s="261"/>
      <c r="AI92" s="261"/>
      <c r="AJ92" s="261"/>
      <c r="AK92" s="261"/>
      <c r="AL92" s="261"/>
      <c r="AM92" s="261"/>
      <c r="AN92" s="261"/>
      <c r="AO92" s="261"/>
      <c r="AP92" s="261"/>
      <c r="AQ92" s="261"/>
      <c r="AR92" s="261"/>
      <c r="AS92" s="261"/>
      <c r="AT92" s="261"/>
      <c r="AU92" s="261"/>
      <c r="AV92" s="261"/>
      <c r="AW92" s="261"/>
      <c r="AX92" s="261"/>
      <c r="AY92" s="261"/>
      <c r="AZ92" s="261"/>
      <c r="BA92" s="261"/>
      <c r="BB92" s="261"/>
      <c r="BC92" s="261"/>
      <c r="BD92" s="261"/>
      <c r="BE92" s="261"/>
    </row>
    <row r="93" spans="22:57" ht="30" customHeight="1" x14ac:dyDescent="0.2">
      <c r="V93" s="261"/>
      <c r="W93" s="261"/>
      <c r="X93" s="261"/>
      <c r="Y93" s="261"/>
      <c r="Z93" s="261"/>
      <c r="AA93" s="261"/>
      <c r="AB93" s="261"/>
      <c r="AC93" s="261"/>
      <c r="AD93" s="261"/>
      <c r="AE93" s="261"/>
      <c r="AF93" s="261"/>
      <c r="AG93" s="261"/>
      <c r="AH93" s="261"/>
      <c r="AI93" s="261"/>
      <c r="AJ93" s="261"/>
      <c r="AK93" s="261"/>
      <c r="AL93" s="261"/>
      <c r="AM93" s="261"/>
      <c r="AN93" s="261"/>
      <c r="AO93" s="261"/>
      <c r="AP93" s="261"/>
      <c r="AQ93" s="261"/>
      <c r="AR93" s="261"/>
      <c r="AS93" s="261"/>
      <c r="AT93" s="261"/>
      <c r="AU93" s="261"/>
      <c r="AV93" s="261"/>
      <c r="AW93" s="261"/>
      <c r="AX93" s="261"/>
      <c r="AY93" s="261"/>
      <c r="AZ93" s="261"/>
      <c r="BA93" s="261"/>
      <c r="BB93" s="261"/>
      <c r="BC93" s="261"/>
      <c r="BD93" s="261"/>
      <c r="BE93" s="261"/>
    </row>
    <row r="94" spans="22:57" ht="30" customHeight="1" x14ac:dyDescent="0.2">
      <c r="V94" s="261"/>
      <c r="W94" s="261"/>
      <c r="X94" s="261"/>
      <c r="Y94" s="261"/>
      <c r="Z94" s="261"/>
      <c r="AA94" s="261"/>
      <c r="AB94" s="261"/>
      <c r="AC94" s="261"/>
      <c r="AD94" s="261"/>
      <c r="AE94" s="261"/>
      <c r="AF94" s="261"/>
      <c r="AG94" s="261"/>
      <c r="AH94" s="261"/>
      <c r="AI94" s="261"/>
      <c r="AJ94" s="261"/>
      <c r="AK94" s="261"/>
      <c r="AL94" s="261"/>
      <c r="AM94" s="261"/>
      <c r="AN94" s="261"/>
      <c r="AO94" s="261"/>
      <c r="AP94" s="261"/>
      <c r="AQ94" s="261"/>
      <c r="AR94" s="261"/>
      <c r="AS94" s="261"/>
      <c r="AT94" s="261"/>
      <c r="AU94" s="261"/>
      <c r="AV94" s="261"/>
      <c r="AW94" s="261"/>
      <c r="AX94" s="261"/>
      <c r="AY94" s="261"/>
      <c r="AZ94" s="261"/>
      <c r="BA94" s="261"/>
      <c r="BB94" s="261"/>
      <c r="BC94" s="261"/>
      <c r="BD94" s="261"/>
      <c r="BE94" s="261"/>
    </row>
    <row r="95" spans="22:57" ht="30" customHeight="1" x14ac:dyDescent="0.2">
      <c r="V95" s="261"/>
      <c r="W95" s="261"/>
      <c r="X95" s="261"/>
      <c r="Y95" s="261"/>
      <c r="Z95" s="261"/>
      <c r="AA95" s="261"/>
      <c r="AB95" s="261"/>
      <c r="AC95" s="261"/>
      <c r="AD95" s="261"/>
      <c r="AE95" s="261"/>
      <c r="AF95" s="261"/>
      <c r="AG95" s="261"/>
      <c r="AH95" s="261"/>
      <c r="AI95" s="261"/>
      <c r="AJ95" s="261"/>
      <c r="AK95" s="261"/>
      <c r="AL95" s="261"/>
      <c r="AM95" s="261"/>
      <c r="AN95" s="261"/>
      <c r="AO95" s="261"/>
      <c r="AP95" s="261"/>
      <c r="AQ95" s="261"/>
      <c r="AR95" s="261"/>
      <c r="AS95" s="261"/>
      <c r="AT95" s="261"/>
      <c r="AU95" s="261"/>
      <c r="AV95" s="261"/>
      <c r="AW95" s="261"/>
      <c r="AX95" s="261"/>
      <c r="AY95" s="261"/>
      <c r="AZ95" s="261"/>
      <c r="BA95" s="261"/>
      <c r="BB95" s="261"/>
      <c r="BC95" s="261"/>
      <c r="BD95" s="261"/>
      <c r="BE95" s="261"/>
    </row>
    <row r="96" spans="22:57" ht="30" customHeight="1" x14ac:dyDescent="0.2">
      <c r="V96" s="261"/>
      <c r="W96" s="261"/>
      <c r="X96" s="261"/>
      <c r="Y96" s="261"/>
      <c r="Z96" s="261"/>
      <c r="AA96" s="261"/>
      <c r="AB96" s="261"/>
      <c r="AC96" s="261"/>
      <c r="AD96" s="261"/>
      <c r="AE96" s="261"/>
      <c r="AF96" s="261"/>
      <c r="AG96" s="261"/>
      <c r="AH96" s="261"/>
      <c r="AI96" s="261"/>
      <c r="AJ96" s="261"/>
      <c r="AK96" s="261"/>
      <c r="AL96" s="261"/>
      <c r="AM96" s="261"/>
      <c r="AN96" s="261"/>
      <c r="AO96" s="261"/>
      <c r="AP96" s="261"/>
      <c r="AQ96" s="261"/>
      <c r="AR96" s="261"/>
      <c r="AS96" s="261"/>
      <c r="AT96" s="261"/>
      <c r="AU96" s="261"/>
      <c r="AV96" s="261"/>
      <c r="AW96" s="261"/>
      <c r="AX96" s="261"/>
      <c r="AY96" s="261"/>
      <c r="AZ96" s="261"/>
      <c r="BA96" s="261"/>
      <c r="BB96" s="261"/>
      <c r="BC96" s="261"/>
      <c r="BD96" s="261"/>
      <c r="BE96" s="261"/>
    </row>
    <row r="97" spans="22:57" ht="30" customHeight="1" x14ac:dyDescent="0.2">
      <c r="V97" s="261"/>
      <c r="W97" s="261"/>
      <c r="X97" s="261"/>
      <c r="Y97" s="261"/>
      <c r="Z97" s="261"/>
      <c r="AA97" s="261"/>
      <c r="AB97" s="261"/>
      <c r="AC97" s="261"/>
      <c r="AD97" s="261"/>
      <c r="AE97" s="261"/>
      <c r="AF97" s="261"/>
      <c r="AG97" s="261"/>
      <c r="AH97" s="261"/>
      <c r="AI97" s="261"/>
      <c r="AJ97" s="261"/>
      <c r="AK97" s="261"/>
      <c r="AL97" s="261"/>
      <c r="AM97" s="261"/>
      <c r="AN97" s="261"/>
      <c r="AO97" s="261"/>
      <c r="AP97" s="261"/>
      <c r="AQ97" s="261"/>
      <c r="AR97" s="261"/>
      <c r="AS97" s="261"/>
      <c r="AT97" s="261"/>
      <c r="AU97" s="261"/>
      <c r="AV97" s="261"/>
      <c r="AW97" s="261"/>
      <c r="AX97" s="261"/>
      <c r="AY97" s="261"/>
      <c r="AZ97" s="261"/>
      <c r="BA97" s="261"/>
      <c r="BB97" s="261"/>
      <c r="BC97" s="261"/>
      <c r="BD97" s="261"/>
      <c r="BE97" s="261"/>
    </row>
    <row r="98" spans="22:57" ht="30" customHeight="1" x14ac:dyDescent="0.2">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c r="AW98" s="261"/>
      <c r="AX98" s="261"/>
      <c r="AY98" s="261"/>
      <c r="AZ98" s="261"/>
      <c r="BA98" s="261"/>
      <c r="BB98" s="261"/>
      <c r="BC98" s="261"/>
      <c r="BD98" s="261"/>
      <c r="BE98" s="261"/>
    </row>
    <row r="99" spans="22:57" ht="30" customHeight="1" x14ac:dyDescent="0.2">
      <c r="V99" s="261"/>
      <c r="W99" s="261"/>
      <c r="X99" s="261"/>
      <c r="Y99" s="261"/>
      <c r="Z99" s="261"/>
      <c r="AA99" s="261"/>
      <c r="AB99" s="261"/>
      <c r="AC99" s="261"/>
      <c r="AD99" s="261"/>
      <c r="AE99" s="261"/>
      <c r="AF99" s="261"/>
      <c r="AG99" s="261"/>
      <c r="AH99" s="261"/>
      <c r="AI99" s="261"/>
      <c r="AJ99" s="261"/>
      <c r="AK99" s="261"/>
      <c r="AL99" s="261"/>
      <c r="AM99" s="261"/>
      <c r="AN99" s="261"/>
      <c r="AO99" s="261"/>
      <c r="AP99" s="261"/>
      <c r="AQ99" s="261"/>
      <c r="AR99" s="261"/>
      <c r="AS99" s="261"/>
      <c r="AT99" s="261"/>
      <c r="AU99" s="261"/>
      <c r="AV99" s="261"/>
      <c r="AW99" s="261"/>
      <c r="AX99" s="261"/>
      <c r="AY99" s="261"/>
      <c r="AZ99" s="261"/>
      <c r="BA99" s="261"/>
      <c r="BB99" s="261"/>
      <c r="BC99" s="261"/>
      <c r="BD99" s="261"/>
      <c r="BE99" s="261"/>
    </row>
    <row r="100" spans="22:57" ht="30" customHeight="1" x14ac:dyDescent="0.2">
      <c r="V100" s="261"/>
      <c r="W100" s="261"/>
      <c r="X100" s="261"/>
      <c r="Y100" s="261"/>
      <c r="Z100" s="261"/>
      <c r="AA100" s="261"/>
      <c r="AB100" s="261"/>
      <c r="AC100" s="261"/>
      <c r="AD100" s="261"/>
      <c r="AE100" s="261"/>
      <c r="AF100" s="261"/>
      <c r="AG100" s="261"/>
      <c r="AH100" s="261"/>
      <c r="AI100" s="261"/>
      <c r="AJ100" s="261"/>
      <c r="AK100" s="261"/>
      <c r="AL100" s="261"/>
      <c r="AM100" s="261"/>
      <c r="AN100" s="261"/>
      <c r="AO100" s="261"/>
      <c r="AP100" s="261"/>
      <c r="AQ100" s="261"/>
      <c r="AR100" s="261"/>
      <c r="AS100" s="261"/>
      <c r="AT100" s="261"/>
      <c r="AU100" s="261"/>
      <c r="AV100" s="261"/>
      <c r="AW100" s="261"/>
      <c r="AX100" s="261"/>
      <c r="AY100" s="261"/>
      <c r="AZ100" s="261"/>
      <c r="BA100" s="261"/>
      <c r="BB100" s="261"/>
      <c r="BC100" s="261"/>
      <c r="BD100" s="261"/>
      <c r="BE100" s="261"/>
    </row>
    <row r="101" spans="22:57" ht="30" customHeight="1" x14ac:dyDescent="0.2">
      <c r="V101" s="261"/>
      <c r="W101" s="261"/>
      <c r="X101" s="261"/>
      <c r="Y101" s="261"/>
      <c r="Z101" s="261"/>
      <c r="AA101" s="261"/>
      <c r="AB101" s="261"/>
      <c r="AC101" s="261"/>
      <c r="AD101" s="261"/>
      <c r="AE101" s="261"/>
      <c r="AF101" s="261"/>
      <c r="AG101" s="261"/>
      <c r="AH101" s="261"/>
      <c r="AI101" s="261"/>
      <c r="AJ101" s="261"/>
      <c r="AK101" s="261"/>
      <c r="AL101" s="261"/>
      <c r="AM101" s="261"/>
      <c r="AN101" s="261"/>
      <c r="AO101" s="261"/>
      <c r="AP101" s="261"/>
      <c r="AQ101" s="261"/>
      <c r="AR101" s="261"/>
      <c r="AS101" s="261"/>
      <c r="AT101" s="261"/>
      <c r="AU101" s="261"/>
      <c r="AV101" s="261"/>
      <c r="AW101" s="261"/>
      <c r="AX101" s="261"/>
      <c r="AY101" s="261"/>
      <c r="AZ101" s="261"/>
      <c r="BA101" s="261"/>
      <c r="BB101" s="261"/>
      <c r="BC101" s="261"/>
      <c r="BD101" s="261"/>
      <c r="BE101" s="261"/>
    </row>
    <row r="102" spans="22:57" ht="30" customHeight="1" x14ac:dyDescent="0.2">
      <c r="V102" s="261"/>
      <c r="W102" s="261"/>
      <c r="X102" s="261"/>
      <c r="Y102" s="261"/>
      <c r="Z102" s="261"/>
      <c r="AA102" s="261"/>
      <c r="AB102" s="261"/>
      <c r="AC102" s="261"/>
      <c r="AD102" s="261"/>
      <c r="AE102" s="261"/>
      <c r="AF102" s="261"/>
      <c r="AG102" s="261"/>
      <c r="AH102" s="261"/>
      <c r="AI102" s="261"/>
      <c r="AJ102" s="261"/>
      <c r="AK102" s="261"/>
      <c r="AL102" s="261"/>
      <c r="AM102" s="261"/>
      <c r="AN102" s="261"/>
      <c r="AO102" s="261"/>
      <c r="AP102" s="261"/>
      <c r="AQ102" s="261"/>
      <c r="AR102" s="261"/>
      <c r="AS102" s="261"/>
      <c r="AT102" s="261"/>
      <c r="AU102" s="261"/>
      <c r="AV102" s="261"/>
      <c r="AW102" s="261"/>
      <c r="AX102" s="261"/>
      <c r="AY102" s="261"/>
      <c r="AZ102" s="261"/>
      <c r="BA102" s="261"/>
      <c r="BB102" s="261"/>
      <c r="BC102" s="261"/>
      <c r="BD102" s="261"/>
      <c r="BE102" s="261"/>
    </row>
    <row r="103" spans="22:57" ht="30" customHeight="1" x14ac:dyDescent="0.2">
      <c r="V103" s="261"/>
      <c r="W103" s="261"/>
      <c r="X103" s="261"/>
      <c r="Y103" s="261"/>
      <c r="Z103" s="261"/>
      <c r="AA103" s="261"/>
      <c r="AB103" s="261"/>
      <c r="AC103" s="261"/>
      <c r="AD103" s="261"/>
      <c r="AE103" s="261"/>
      <c r="AF103" s="261"/>
      <c r="AG103" s="261"/>
      <c r="AH103" s="261"/>
      <c r="AI103" s="261"/>
      <c r="AJ103" s="261"/>
      <c r="AK103" s="261"/>
      <c r="AL103" s="261"/>
      <c r="AM103" s="261"/>
      <c r="AN103" s="261"/>
      <c r="AO103" s="261"/>
      <c r="AP103" s="261"/>
      <c r="AQ103" s="261"/>
      <c r="AR103" s="261"/>
      <c r="AS103" s="261"/>
      <c r="AT103" s="261"/>
      <c r="AU103" s="261"/>
      <c r="AV103" s="261"/>
      <c r="AW103" s="261"/>
      <c r="AX103" s="261"/>
      <c r="AY103" s="261"/>
      <c r="AZ103" s="261"/>
      <c r="BA103" s="261"/>
      <c r="BB103" s="261"/>
      <c r="BC103" s="261"/>
      <c r="BD103" s="261"/>
      <c r="BE103" s="261"/>
    </row>
    <row r="104" spans="22:57" ht="30" customHeight="1" x14ac:dyDescent="0.2">
      <c r="V104" s="261"/>
      <c r="W104" s="261"/>
      <c r="X104" s="261"/>
      <c r="Y104" s="261"/>
      <c r="Z104" s="261"/>
      <c r="AA104" s="261"/>
      <c r="AB104" s="261"/>
      <c r="AC104" s="261"/>
      <c r="AD104" s="261"/>
      <c r="AE104" s="261"/>
      <c r="AF104" s="261"/>
      <c r="AG104" s="261"/>
      <c r="AH104" s="261"/>
      <c r="AI104" s="261"/>
      <c r="AJ104" s="261"/>
      <c r="AK104" s="261"/>
      <c r="AL104" s="261"/>
      <c r="AM104" s="261"/>
      <c r="AN104" s="261"/>
      <c r="AO104" s="261"/>
      <c r="AP104" s="261"/>
      <c r="AQ104" s="261"/>
      <c r="AR104" s="261"/>
      <c r="AS104" s="261"/>
      <c r="AT104" s="261"/>
      <c r="AU104" s="261"/>
      <c r="AV104" s="261"/>
      <c r="AW104" s="261"/>
      <c r="AX104" s="261"/>
      <c r="AY104" s="261"/>
      <c r="AZ104" s="261"/>
      <c r="BA104" s="261"/>
      <c r="BB104" s="261"/>
      <c r="BC104" s="261"/>
      <c r="BD104" s="261"/>
      <c r="BE104" s="261"/>
    </row>
    <row r="105" spans="22:57" ht="30" customHeight="1" x14ac:dyDescent="0.2">
      <c r="V105" s="261"/>
      <c r="W105" s="261"/>
      <c r="X105" s="261"/>
      <c r="Y105" s="261"/>
      <c r="Z105" s="261"/>
      <c r="AA105" s="261"/>
      <c r="AB105" s="261"/>
      <c r="AC105" s="261"/>
      <c r="AD105" s="261"/>
      <c r="AE105" s="261"/>
      <c r="AF105" s="261"/>
      <c r="AG105" s="261"/>
      <c r="AH105" s="261"/>
      <c r="AI105" s="261"/>
      <c r="AJ105" s="261"/>
      <c r="AK105" s="261"/>
      <c r="AL105" s="261"/>
      <c r="AM105" s="261"/>
      <c r="AN105" s="261"/>
      <c r="AO105" s="261"/>
      <c r="AP105" s="261"/>
      <c r="AQ105" s="261"/>
      <c r="AR105" s="261"/>
      <c r="AS105" s="261"/>
      <c r="AT105" s="261"/>
      <c r="AU105" s="261"/>
      <c r="AV105" s="261"/>
      <c r="AW105" s="261"/>
      <c r="AX105" s="261"/>
      <c r="AY105" s="261"/>
      <c r="AZ105" s="261"/>
      <c r="BA105" s="261"/>
      <c r="BB105" s="261"/>
      <c r="BC105" s="261"/>
      <c r="BD105" s="261"/>
      <c r="BE105" s="261"/>
    </row>
    <row r="106" spans="22:57" ht="30" customHeight="1" x14ac:dyDescent="0.2">
      <c r="V106" s="261"/>
      <c r="W106" s="261"/>
      <c r="X106" s="261"/>
      <c r="Y106" s="261"/>
      <c r="Z106" s="261"/>
      <c r="AA106" s="261"/>
      <c r="AB106" s="261"/>
      <c r="AC106" s="261"/>
      <c r="AD106" s="261"/>
      <c r="AE106" s="261"/>
      <c r="AF106" s="261"/>
      <c r="AG106" s="261"/>
      <c r="AH106" s="261"/>
      <c r="AI106" s="261"/>
      <c r="AJ106" s="261"/>
      <c r="AK106" s="261"/>
      <c r="AL106" s="261"/>
      <c r="AM106" s="261"/>
      <c r="AN106" s="261"/>
      <c r="AO106" s="261"/>
      <c r="AP106" s="261"/>
      <c r="AQ106" s="261"/>
      <c r="AR106" s="261"/>
      <c r="AS106" s="261"/>
      <c r="AT106" s="261"/>
      <c r="AU106" s="261"/>
      <c r="AV106" s="261"/>
      <c r="AW106" s="261"/>
      <c r="AX106" s="261"/>
      <c r="AY106" s="261"/>
      <c r="AZ106" s="261"/>
      <c r="BA106" s="261"/>
      <c r="BB106" s="261"/>
      <c r="BC106" s="261"/>
      <c r="BD106" s="261"/>
      <c r="BE106" s="261"/>
    </row>
    <row r="107" spans="22:57" ht="30" customHeight="1" x14ac:dyDescent="0.2">
      <c r="V107" s="261"/>
      <c r="W107" s="261"/>
      <c r="X107" s="261"/>
      <c r="Y107" s="261"/>
      <c r="Z107" s="261"/>
      <c r="AA107" s="261"/>
      <c r="AB107" s="261"/>
      <c r="AC107" s="261"/>
      <c r="AD107" s="261"/>
      <c r="AE107" s="261"/>
      <c r="AF107" s="261"/>
      <c r="AG107" s="261"/>
      <c r="AH107" s="261"/>
      <c r="AI107" s="261"/>
      <c r="AJ107" s="261"/>
      <c r="AK107" s="261"/>
      <c r="AL107" s="261"/>
      <c r="AM107" s="261"/>
      <c r="AN107" s="261"/>
      <c r="AO107" s="261"/>
      <c r="AP107" s="261"/>
      <c r="AQ107" s="261"/>
      <c r="AR107" s="261"/>
      <c r="AS107" s="261"/>
      <c r="AT107" s="261"/>
      <c r="AU107" s="261"/>
      <c r="AV107" s="261"/>
      <c r="AW107" s="261"/>
      <c r="AX107" s="261"/>
      <c r="AY107" s="261"/>
      <c r="AZ107" s="261"/>
      <c r="BA107" s="261"/>
      <c r="BB107" s="261"/>
      <c r="BC107" s="261"/>
      <c r="BD107" s="261"/>
      <c r="BE107" s="261"/>
    </row>
    <row r="108" spans="22:57" ht="30" customHeight="1" x14ac:dyDescent="0.2">
      <c r="V108" s="261"/>
      <c r="W108" s="261"/>
      <c r="X108" s="261"/>
      <c r="Y108" s="261"/>
      <c r="Z108" s="261"/>
      <c r="AA108" s="261"/>
      <c r="AB108" s="261"/>
      <c r="AC108" s="261"/>
      <c r="AD108" s="261"/>
      <c r="AE108" s="261"/>
      <c r="AF108" s="261"/>
      <c r="AG108" s="261"/>
      <c r="AH108" s="261"/>
      <c r="AI108" s="261"/>
      <c r="AJ108" s="261"/>
      <c r="AK108" s="261"/>
      <c r="AL108" s="261"/>
      <c r="AM108" s="261"/>
      <c r="AN108" s="261"/>
      <c r="AO108" s="261"/>
      <c r="AP108" s="261"/>
      <c r="AQ108" s="261"/>
      <c r="AR108" s="261"/>
      <c r="AS108" s="261"/>
      <c r="AT108" s="261"/>
      <c r="AU108" s="261"/>
      <c r="AV108" s="261"/>
      <c r="AW108" s="261"/>
      <c r="AX108" s="261"/>
      <c r="AY108" s="261"/>
      <c r="AZ108" s="261"/>
      <c r="BA108" s="261"/>
      <c r="BB108" s="261"/>
      <c r="BC108" s="261"/>
      <c r="BD108" s="261"/>
      <c r="BE108" s="261"/>
    </row>
    <row r="109" spans="22:57" ht="30" customHeight="1" x14ac:dyDescent="0.2">
      <c r="V109" s="261"/>
      <c r="W109" s="261"/>
      <c r="X109" s="261"/>
      <c r="Y109" s="261"/>
      <c r="Z109" s="261"/>
      <c r="AA109" s="261"/>
      <c r="AB109" s="261"/>
      <c r="AC109" s="261"/>
      <c r="AD109" s="261"/>
      <c r="AE109" s="261"/>
      <c r="AF109" s="261"/>
      <c r="AG109" s="261"/>
      <c r="AH109" s="261"/>
      <c r="AI109" s="261"/>
      <c r="AJ109" s="261"/>
      <c r="AK109" s="261"/>
      <c r="AL109" s="261"/>
      <c r="AM109" s="261"/>
      <c r="AN109" s="261"/>
      <c r="AO109" s="261"/>
      <c r="AP109" s="261"/>
      <c r="AQ109" s="261"/>
      <c r="AR109" s="261"/>
      <c r="AS109" s="261"/>
      <c r="AT109" s="261"/>
      <c r="AU109" s="261"/>
      <c r="AV109" s="261"/>
      <c r="AW109" s="261"/>
      <c r="AX109" s="261"/>
      <c r="AY109" s="261"/>
      <c r="AZ109" s="261"/>
      <c r="BA109" s="261"/>
      <c r="BB109" s="261"/>
      <c r="BC109" s="261"/>
      <c r="BD109" s="261"/>
      <c r="BE109" s="261"/>
    </row>
    <row r="110" spans="22:57" ht="30" customHeight="1" x14ac:dyDescent="0.2">
      <c r="V110" s="261"/>
      <c r="W110" s="261"/>
      <c r="X110" s="261"/>
      <c r="Y110" s="261"/>
      <c r="Z110" s="261"/>
      <c r="AA110" s="261"/>
      <c r="AB110" s="261"/>
      <c r="AC110" s="261"/>
      <c r="AD110" s="261"/>
      <c r="AE110" s="261"/>
      <c r="AF110" s="261"/>
      <c r="AG110" s="261"/>
      <c r="AH110" s="261"/>
      <c r="AI110" s="261"/>
      <c r="AJ110" s="261"/>
      <c r="AK110" s="261"/>
      <c r="AL110" s="261"/>
      <c r="AM110" s="261"/>
      <c r="AN110" s="261"/>
      <c r="AO110" s="261"/>
      <c r="AP110" s="261"/>
      <c r="AQ110" s="261"/>
      <c r="AR110" s="261"/>
      <c r="AS110" s="261"/>
      <c r="AT110" s="261"/>
      <c r="AU110" s="261"/>
      <c r="AV110" s="261"/>
      <c r="AW110" s="261"/>
      <c r="AX110" s="261"/>
      <c r="AY110" s="261"/>
      <c r="AZ110" s="261"/>
      <c r="BA110" s="261"/>
      <c r="BB110" s="261"/>
      <c r="BC110" s="261"/>
      <c r="BD110" s="261"/>
      <c r="BE110" s="261"/>
    </row>
    <row r="111" spans="22:57" ht="30" customHeight="1" x14ac:dyDescent="0.2">
      <c r="V111" s="261"/>
      <c r="W111" s="261"/>
      <c r="X111" s="261"/>
      <c r="Y111" s="261"/>
      <c r="Z111" s="261"/>
      <c r="AA111" s="261"/>
      <c r="AB111" s="261"/>
      <c r="AC111" s="261"/>
      <c r="AD111" s="261"/>
      <c r="AE111" s="261"/>
      <c r="AF111" s="261"/>
      <c r="AG111" s="261"/>
      <c r="AH111" s="261"/>
      <c r="AI111" s="261"/>
      <c r="AJ111" s="261"/>
      <c r="AK111" s="261"/>
      <c r="AL111" s="261"/>
      <c r="AM111" s="261"/>
      <c r="AN111" s="261"/>
      <c r="AO111" s="261"/>
      <c r="AP111" s="261"/>
      <c r="AQ111" s="261"/>
      <c r="AR111" s="261"/>
      <c r="AS111" s="261"/>
      <c r="AT111" s="261"/>
      <c r="AU111" s="261"/>
      <c r="AV111" s="261"/>
      <c r="AW111" s="261"/>
      <c r="AX111" s="261"/>
      <c r="AY111" s="261"/>
      <c r="AZ111" s="261"/>
      <c r="BA111" s="261"/>
      <c r="BB111" s="261"/>
      <c r="BC111" s="261"/>
      <c r="BD111" s="261"/>
      <c r="BE111" s="261"/>
    </row>
    <row r="112" spans="22:57" ht="30" customHeight="1" x14ac:dyDescent="0.2">
      <c r="V112" s="261"/>
      <c r="W112" s="261"/>
      <c r="X112" s="261"/>
      <c r="Y112" s="261"/>
      <c r="Z112" s="261"/>
      <c r="AA112" s="261"/>
      <c r="AB112" s="261"/>
      <c r="AC112" s="261"/>
      <c r="AD112" s="261"/>
      <c r="AE112" s="261"/>
      <c r="AF112" s="261"/>
      <c r="AG112" s="261"/>
      <c r="AH112" s="261"/>
      <c r="AI112" s="261"/>
      <c r="AJ112" s="261"/>
      <c r="AK112" s="261"/>
      <c r="AL112" s="261"/>
      <c r="AM112" s="261"/>
      <c r="AN112" s="261"/>
      <c r="AO112" s="261"/>
      <c r="AP112" s="261"/>
      <c r="AQ112" s="261"/>
      <c r="AR112" s="261"/>
      <c r="AS112" s="261"/>
      <c r="AT112" s="261"/>
      <c r="AU112" s="261"/>
      <c r="AV112" s="261"/>
      <c r="AW112" s="261"/>
      <c r="AX112" s="261"/>
      <c r="AY112" s="261"/>
      <c r="AZ112" s="261"/>
      <c r="BA112" s="261"/>
      <c r="BB112" s="261"/>
      <c r="BC112" s="261"/>
      <c r="BD112" s="261"/>
      <c r="BE112" s="261"/>
    </row>
    <row r="113" spans="22:57" ht="30" customHeight="1" x14ac:dyDescent="0.2">
      <c r="V113" s="261"/>
      <c r="W113" s="261"/>
      <c r="X113" s="261"/>
      <c r="Y113" s="261"/>
      <c r="Z113" s="261"/>
      <c r="AA113" s="261"/>
      <c r="AB113" s="261"/>
      <c r="AC113" s="261"/>
      <c r="AD113" s="261"/>
      <c r="AE113" s="261"/>
      <c r="AF113" s="261"/>
      <c r="AG113" s="261"/>
      <c r="AH113" s="261"/>
      <c r="AI113" s="261"/>
      <c r="AJ113" s="261"/>
      <c r="AK113" s="261"/>
      <c r="AL113" s="261"/>
      <c r="AM113" s="261"/>
      <c r="AN113" s="261"/>
      <c r="AO113" s="261"/>
      <c r="AP113" s="261"/>
      <c r="AQ113" s="261"/>
      <c r="AR113" s="261"/>
      <c r="AS113" s="261"/>
      <c r="AT113" s="261"/>
      <c r="AU113" s="261"/>
      <c r="AV113" s="261"/>
      <c r="AW113" s="261"/>
      <c r="AX113" s="261"/>
      <c r="AY113" s="261"/>
      <c r="AZ113" s="261"/>
      <c r="BA113" s="261"/>
      <c r="BB113" s="261"/>
      <c r="BC113" s="261"/>
      <c r="BD113" s="261"/>
      <c r="BE113" s="261"/>
    </row>
    <row r="114" spans="22:57" ht="30" customHeight="1" x14ac:dyDescent="0.2">
      <c r="V114" s="261"/>
      <c r="W114" s="261"/>
      <c r="X114" s="261"/>
      <c r="Y114" s="261"/>
      <c r="Z114" s="261"/>
      <c r="AA114" s="261"/>
      <c r="AB114" s="261"/>
      <c r="AC114" s="261"/>
      <c r="AD114" s="261"/>
      <c r="AE114" s="261"/>
      <c r="AF114" s="261"/>
      <c r="AG114" s="261"/>
      <c r="AH114" s="261"/>
      <c r="AI114" s="261"/>
      <c r="AJ114" s="261"/>
      <c r="AK114" s="261"/>
      <c r="AL114" s="261"/>
      <c r="AM114" s="261"/>
      <c r="AN114" s="261"/>
      <c r="AO114" s="261"/>
      <c r="AP114" s="261"/>
      <c r="AQ114" s="261"/>
      <c r="AR114" s="261"/>
      <c r="AS114" s="261"/>
      <c r="AT114" s="261"/>
      <c r="AU114" s="261"/>
      <c r="AV114" s="261"/>
      <c r="AW114" s="261"/>
      <c r="AX114" s="261"/>
      <c r="AY114" s="261"/>
      <c r="AZ114" s="261"/>
      <c r="BA114" s="261"/>
      <c r="BB114" s="261"/>
      <c r="BC114" s="261"/>
      <c r="BD114" s="261"/>
      <c r="BE114" s="261"/>
    </row>
    <row r="115" spans="22:57" ht="30" customHeight="1" x14ac:dyDescent="0.2">
      <c r="V115" s="261"/>
      <c r="W115" s="261"/>
      <c r="X115" s="261"/>
      <c r="Y115" s="261"/>
      <c r="Z115" s="261"/>
      <c r="AA115" s="261"/>
      <c r="AB115" s="261"/>
      <c r="AC115" s="261"/>
      <c r="AD115" s="261"/>
      <c r="AE115" s="261"/>
      <c r="AF115" s="261"/>
      <c r="AG115" s="261"/>
      <c r="AH115" s="261"/>
      <c r="AI115" s="261"/>
      <c r="AJ115" s="261"/>
      <c r="AK115" s="261"/>
      <c r="AL115" s="261"/>
      <c r="AM115" s="261"/>
      <c r="AN115" s="261"/>
      <c r="AO115" s="261"/>
      <c r="AP115" s="261"/>
      <c r="AQ115" s="261"/>
      <c r="AR115" s="261"/>
      <c r="AS115" s="261"/>
      <c r="AT115" s="261"/>
      <c r="AU115" s="261"/>
      <c r="AV115" s="261"/>
      <c r="AW115" s="261"/>
      <c r="AX115" s="261"/>
      <c r="AY115" s="261"/>
      <c r="AZ115" s="261"/>
      <c r="BA115" s="261"/>
      <c r="BB115" s="261"/>
      <c r="BC115" s="261"/>
      <c r="BD115" s="261"/>
      <c r="BE115" s="261"/>
    </row>
    <row r="116" spans="22:57" ht="30" customHeight="1" x14ac:dyDescent="0.2">
      <c r="V116" s="261"/>
      <c r="W116" s="261"/>
      <c r="X116" s="261"/>
      <c r="Y116" s="261"/>
      <c r="Z116" s="261"/>
      <c r="AA116" s="261"/>
      <c r="AB116" s="261"/>
      <c r="AC116" s="261"/>
      <c r="AD116" s="261"/>
      <c r="AE116" s="261"/>
      <c r="AF116" s="261"/>
      <c r="AG116" s="261"/>
      <c r="AH116" s="261"/>
      <c r="AI116" s="261"/>
      <c r="AJ116" s="261"/>
      <c r="AK116" s="261"/>
      <c r="AL116" s="261"/>
      <c r="AM116" s="261"/>
      <c r="AN116" s="261"/>
      <c r="AO116" s="261"/>
      <c r="AP116" s="261"/>
      <c r="AQ116" s="261"/>
      <c r="AR116" s="261"/>
      <c r="AS116" s="261"/>
      <c r="AT116" s="261"/>
      <c r="AU116" s="261"/>
      <c r="AV116" s="261"/>
      <c r="AW116" s="261"/>
      <c r="AX116" s="261"/>
      <c r="AY116" s="261"/>
      <c r="AZ116" s="261"/>
      <c r="BA116" s="261"/>
      <c r="BB116" s="261"/>
      <c r="BC116" s="261"/>
      <c r="BD116" s="261"/>
      <c r="BE116" s="261"/>
    </row>
    <row r="117" spans="22:57" ht="30" customHeight="1" x14ac:dyDescent="0.2">
      <c r="V117" s="261"/>
      <c r="W117" s="261"/>
      <c r="X117" s="261"/>
      <c r="Y117" s="261"/>
      <c r="Z117" s="261"/>
      <c r="AA117" s="261"/>
      <c r="AB117" s="261"/>
      <c r="AC117" s="261"/>
      <c r="AD117" s="261"/>
      <c r="AE117" s="261"/>
      <c r="AF117" s="261"/>
      <c r="AG117" s="261"/>
      <c r="AH117" s="261"/>
      <c r="AI117" s="261"/>
      <c r="AJ117" s="261"/>
      <c r="AK117" s="261"/>
      <c r="AL117" s="261"/>
      <c r="AM117" s="261"/>
      <c r="AN117" s="261"/>
      <c r="AO117" s="261"/>
      <c r="AP117" s="261"/>
      <c r="AQ117" s="261"/>
      <c r="AR117" s="261"/>
      <c r="AS117" s="261"/>
      <c r="AT117" s="261"/>
      <c r="AU117" s="261"/>
      <c r="AV117" s="261"/>
      <c r="AW117" s="261"/>
      <c r="AX117" s="261"/>
      <c r="AY117" s="261"/>
      <c r="AZ117" s="261"/>
      <c r="BA117" s="261"/>
      <c r="BB117" s="261"/>
      <c r="BC117" s="261"/>
      <c r="BD117" s="261"/>
      <c r="BE117" s="261"/>
    </row>
    <row r="118" spans="22:57" ht="30" customHeight="1" x14ac:dyDescent="0.2">
      <c r="V118" s="261"/>
      <c r="W118" s="261"/>
      <c r="X118" s="261"/>
      <c r="Y118" s="261"/>
      <c r="Z118" s="261"/>
      <c r="AA118" s="261"/>
      <c r="AB118" s="261"/>
      <c r="AC118" s="261"/>
      <c r="AD118" s="261"/>
      <c r="AE118" s="261"/>
      <c r="AF118" s="261"/>
      <c r="AG118" s="261"/>
      <c r="AH118" s="261"/>
      <c r="AI118" s="261"/>
      <c r="AJ118" s="261"/>
      <c r="AK118" s="261"/>
      <c r="AL118" s="261"/>
      <c r="AM118" s="261"/>
      <c r="AN118" s="261"/>
      <c r="AO118" s="261"/>
      <c r="AP118" s="261"/>
      <c r="AQ118" s="261"/>
      <c r="AR118" s="261"/>
      <c r="AS118" s="261"/>
      <c r="AT118" s="261"/>
      <c r="AU118" s="261"/>
      <c r="AV118" s="261"/>
      <c r="AW118" s="261"/>
      <c r="AX118" s="261"/>
      <c r="AY118" s="261"/>
      <c r="AZ118" s="261"/>
      <c r="BA118" s="261"/>
      <c r="BB118" s="261"/>
      <c r="BC118" s="261"/>
      <c r="BD118" s="261"/>
      <c r="BE118" s="261"/>
    </row>
    <row r="119" spans="22:57" ht="30" customHeight="1" x14ac:dyDescent="0.2">
      <c r="V119" s="261"/>
      <c r="W119" s="261"/>
      <c r="X119" s="261"/>
      <c r="Y119" s="261"/>
      <c r="Z119" s="261"/>
      <c r="AA119" s="261"/>
      <c r="AB119" s="261"/>
      <c r="AC119" s="261"/>
      <c r="AD119" s="261"/>
      <c r="AE119" s="261"/>
      <c r="AF119" s="261"/>
      <c r="AG119" s="261"/>
      <c r="AH119" s="261"/>
      <c r="AI119" s="261"/>
      <c r="AJ119" s="261"/>
      <c r="AK119" s="261"/>
      <c r="AL119" s="261"/>
      <c r="AM119" s="261"/>
      <c r="AN119" s="261"/>
      <c r="AO119" s="261"/>
      <c r="AP119" s="261"/>
      <c r="AQ119" s="261"/>
      <c r="AR119" s="261"/>
      <c r="AS119" s="261"/>
      <c r="AT119" s="261"/>
      <c r="AU119" s="261"/>
      <c r="AV119" s="261"/>
      <c r="AW119" s="261"/>
      <c r="AX119" s="261"/>
      <c r="AY119" s="261"/>
      <c r="AZ119" s="261"/>
      <c r="BA119" s="261"/>
      <c r="BB119" s="261"/>
      <c r="BC119" s="261"/>
      <c r="BD119" s="261"/>
      <c r="BE119" s="261"/>
    </row>
    <row r="120" spans="22:57" ht="30" customHeight="1" x14ac:dyDescent="0.2">
      <c r="V120" s="261"/>
      <c r="W120" s="261"/>
      <c r="X120" s="261"/>
      <c r="Y120" s="261"/>
      <c r="Z120" s="261"/>
      <c r="AA120" s="261"/>
      <c r="AB120" s="261"/>
      <c r="AC120" s="261"/>
      <c r="AD120" s="261"/>
      <c r="AE120" s="261"/>
      <c r="AF120" s="261"/>
      <c r="AG120" s="261"/>
      <c r="AH120" s="261"/>
      <c r="AI120" s="261"/>
      <c r="AJ120" s="261"/>
      <c r="AK120" s="261"/>
      <c r="AL120" s="261"/>
      <c r="AM120" s="261"/>
      <c r="AN120" s="261"/>
      <c r="AO120" s="261"/>
      <c r="AP120" s="261"/>
      <c r="AQ120" s="261"/>
      <c r="AR120" s="261"/>
      <c r="AS120" s="261"/>
      <c r="AT120" s="261"/>
      <c r="AU120" s="261"/>
      <c r="AV120" s="261"/>
      <c r="AW120" s="261"/>
      <c r="AX120" s="261"/>
      <c r="AY120" s="261"/>
      <c r="AZ120" s="261"/>
      <c r="BA120" s="261"/>
      <c r="BB120" s="261"/>
      <c r="BC120" s="261"/>
      <c r="BD120" s="261"/>
      <c r="BE120" s="261"/>
    </row>
    <row r="121" spans="22:57" ht="30" customHeight="1" x14ac:dyDescent="0.2">
      <c r="V121" s="261"/>
      <c r="W121" s="261"/>
      <c r="X121" s="261"/>
      <c r="Y121" s="261"/>
      <c r="Z121" s="261"/>
      <c r="AA121" s="261"/>
      <c r="AB121" s="261"/>
      <c r="AC121" s="261"/>
      <c r="AD121" s="261"/>
      <c r="AE121" s="261"/>
      <c r="AF121" s="261"/>
      <c r="AG121" s="261"/>
      <c r="AH121" s="261"/>
      <c r="AI121" s="261"/>
      <c r="AJ121" s="261"/>
      <c r="AK121" s="261"/>
      <c r="AL121" s="261"/>
      <c r="AM121" s="261"/>
      <c r="AN121" s="261"/>
      <c r="AO121" s="261"/>
      <c r="AP121" s="261"/>
      <c r="AQ121" s="261"/>
      <c r="AR121" s="261"/>
      <c r="AS121" s="261"/>
      <c r="AT121" s="261"/>
      <c r="AU121" s="261"/>
      <c r="AV121" s="261"/>
      <c r="AW121" s="261"/>
      <c r="AX121" s="261"/>
      <c r="AY121" s="261"/>
      <c r="AZ121" s="261"/>
      <c r="BA121" s="261"/>
      <c r="BB121" s="261"/>
      <c r="BC121" s="261"/>
      <c r="BD121" s="261"/>
      <c r="BE121" s="261"/>
    </row>
    <row r="122" spans="22:57" ht="30" customHeight="1" x14ac:dyDescent="0.2">
      <c r="V122" s="261"/>
      <c r="W122" s="261"/>
      <c r="X122" s="261"/>
      <c r="Y122" s="261"/>
      <c r="Z122" s="261"/>
      <c r="AA122" s="261"/>
      <c r="AB122" s="261"/>
      <c r="AC122" s="261"/>
      <c r="AD122" s="261"/>
      <c r="AE122" s="261"/>
      <c r="AF122" s="261"/>
      <c r="AG122" s="261"/>
      <c r="AH122" s="261"/>
      <c r="AI122" s="261"/>
      <c r="AJ122" s="261"/>
      <c r="AK122" s="261"/>
      <c r="AL122" s="261"/>
      <c r="AM122" s="261"/>
      <c r="AN122" s="261"/>
      <c r="AO122" s="261"/>
      <c r="AP122" s="261"/>
      <c r="AQ122" s="261"/>
      <c r="AR122" s="261"/>
      <c r="AS122" s="261"/>
      <c r="AT122" s="261"/>
      <c r="AU122" s="261"/>
      <c r="AV122" s="261"/>
      <c r="AW122" s="261"/>
      <c r="AX122" s="261"/>
      <c r="AY122" s="261"/>
      <c r="AZ122" s="261"/>
      <c r="BA122" s="261"/>
      <c r="BB122" s="261"/>
      <c r="BC122" s="261"/>
      <c r="BD122" s="261"/>
      <c r="BE122" s="261"/>
    </row>
    <row r="123" spans="22:57" ht="30" customHeight="1" x14ac:dyDescent="0.2">
      <c r="V123" s="261"/>
      <c r="W123" s="261"/>
      <c r="X123" s="261"/>
      <c r="Y123" s="261"/>
      <c r="Z123" s="261"/>
      <c r="AA123" s="261"/>
      <c r="AB123" s="261"/>
      <c r="AC123" s="261"/>
      <c r="AD123" s="261"/>
      <c r="AE123" s="261"/>
      <c r="AF123" s="261"/>
      <c r="AG123" s="261"/>
      <c r="AH123" s="261"/>
      <c r="AI123" s="261"/>
      <c r="AJ123" s="261"/>
      <c r="AK123" s="261"/>
      <c r="AL123" s="261"/>
      <c r="AM123" s="261"/>
      <c r="AN123" s="261"/>
      <c r="AO123" s="261"/>
      <c r="AP123" s="261"/>
      <c r="AQ123" s="261"/>
      <c r="AR123" s="261"/>
      <c r="AS123" s="261"/>
      <c r="AT123" s="261"/>
      <c r="AU123" s="261"/>
      <c r="AV123" s="261"/>
      <c r="AW123" s="261"/>
      <c r="AX123" s="261"/>
      <c r="AY123" s="261"/>
      <c r="AZ123" s="261"/>
      <c r="BA123" s="261"/>
      <c r="BB123" s="261"/>
      <c r="BC123" s="261"/>
      <c r="BD123" s="261"/>
      <c r="BE123" s="261"/>
    </row>
    <row r="124" spans="22:57" ht="30" customHeight="1" x14ac:dyDescent="0.2">
      <c r="V124" s="261"/>
      <c r="W124" s="261"/>
      <c r="X124" s="261"/>
      <c r="Y124" s="261"/>
      <c r="Z124" s="261"/>
      <c r="AA124" s="261"/>
      <c r="AB124" s="261"/>
      <c r="AC124" s="261"/>
      <c r="AD124" s="261"/>
      <c r="AE124" s="261"/>
      <c r="AF124" s="261"/>
      <c r="AG124" s="261"/>
      <c r="AH124" s="261"/>
      <c r="AI124" s="261"/>
      <c r="AJ124" s="261"/>
      <c r="AK124" s="261"/>
      <c r="AL124" s="261"/>
      <c r="AM124" s="261"/>
      <c r="AN124" s="261"/>
      <c r="AO124" s="261"/>
      <c r="AP124" s="261"/>
      <c r="AQ124" s="261"/>
      <c r="AR124" s="261"/>
      <c r="AS124" s="261"/>
      <c r="AT124" s="261"/>
      <c r="AU124" s="261"/>
      <c r="AV124" s="261"/>
      <c r="AW124" s="261"/>
      <c r="AX124" s="261"/>
      <c r="AY124" s="261"/>
      <c r="AZ124" s="261"/>
      <c r="BA124" s="261"/>
      <c r="BB124" s="261"/>
      <c r="BC124" s="261"/>
      <c r="BD124" s="261"/>
      <c r="BE124" s="261"/>
    </row>
    <row r="125" spans="22:57" ht="30" customHeight="1" x14ac:dyDescent="0.2">
      <c r="V125" s="261"/>
      <c r="W125" s="261"/>
      <c r="X125" s="261"/>
      <c r="Y125" s="261"/>
      <c r="Z125" s="261"/>
      <c r="AA125" s="261"/>
      <c r="AB125" s="261"/>
      <c r="AC125" s="261"/>
      <c r="AD125" s="261"/>
      <c r="AE125" s="261"/>
      <c r="AF125" s="261"/>
      <c r="AG125" s="261"/>
      <c r="AH125" s="261"/>
      <c r="AI125" s="261"/>
      <c r="AJ125" s="261"/>
      <c r="AK125" s="261"/>
      <c r="AL125" s="261"/>
      <c r="AM125" s="261"/>
      <c r="AN125" s="261"/>
      <c r="AO125" s="261"/>
      <c r="AP125" s="261"/>
      <c r="AQ125" s="261"/>
      <c r="AR125" s="261"/>
      <c r="AS125" s="261"/>
      <c r="AT125" s="261"/>
      <c r="AU125" s="261"/>
      <c r="AV125" s="261"/>
      <c r="AW125" s="261"/>
      <c r="AX125" s="261"/>
      <c r="AY125" s="261"/>
      <c r="AZ125" s="261"/>
      <c r="BA125" s="261"/>
      <c r="BB125" s="261"/>
      <c r="BC125" s="261"/>
      <c r="BD125" s="261"/>
      <c r="BE125" s="261"/>
    </row>
    <row r="126" spans="22:57" ht="30" customHeight="1" x14ac:dyDescent="0.2">
      <c r="V126" s="261"/>
      <c r="W126" s="261"/>
      <c r="X126" s="261"/>
      <c r="Y126" s="261"/>
      <c r="Z126" s="261"/>
      <c r="AA126" s="261"/>
      <c r="AB126" s="261"/>
      <c r="AC126" s="261"/>
      <c r="AD126" s="261"/>
      <c r="AE126" s="261"/>
      <c r="AF126" s="261"/>
      <c r="AG126" s="261"/>
      <c r="AH126" s="261"/>
      <c r="AI126" s="261"/>
      <c r="AJ126" s="261"/>
      <c r="AK126" s="261"/>
      <c r="AL126" s="261"/>
      <c r="AM126" s="261"/>
      <c r="AN126" s="261"/>
      <c r="AO126" s="261"/>
      <c r="AP126" s="261"/>
      <c r="AQ126" s="261"/>
      <c r="AR126" s="261"/>
      <c r="AS126" s="261"/>
      <c r="AT126" s="261"/>
      <c r="AU126" s="261"/>
      <c r="AV126" s="261"/>
      <c r="AW126" s="261"/>
      <c r="AX126" s="261"/>
      <c r="AY126" s="261"/>
      <c r="AZ126" s="261"/>
      <c r="BA126" s="261"/>
      <c r="BB126" s="261"/>
      <c r="BC126" s="261"/>
      <c r="BD126" s="261"/>
      <c r="BE126" s="261"/>
    </row>
  </sheetData>
  <sheetProtection insertColumns="0" insertRows="0" selectLockedCells="1"/>
  <mergeCells count="14">
    <mergeCell ref="B13:B14"/>
    <mergeCell ref="C13:C14"/>
    <mergeCell ref="D13:D14"/>
    <mergeCell ref="E13:E14"/>
    <mergeCell ref="F13:F14"/>
    <mergeCell ref="C2:H2"/>
    <mergeCell ref="C3:H3"/>
    <mergeCell ref="G13:G14"/>
    <mergeCell ref="H13:H14"/>
    <mergeCell ref="C5:D6"/>
    <mergeCell ref="G5:H5"/>
    <mergeCell ref="D8:F8"/>
    <mergeCell ref="D9:F9"/>
    <mergeCell ref="G9:H9"/>
  </mergeCells>
  <conditionalFormatting sqref="I15:BE20">
    <cfRule type="expression" dxfId="22" priority="23">
      <formula>MOD(COLUMN(),2)=0</formula>
    </cfRule>
    <cfRule type="expression" dxfId="21" priority="22">
      <formula>MOD(COLUMN(),2)</formula>
    </cfRule>
  </conditionalFormatting>
  <conditionalFormatting sqref="I15:BE51">
    <cfRule type="expression" dxfId="20" priority="11">
      <formula>Plan</formula>
    </cfRule>
  </conditionalFormatting>
  <conditionalFormatting sqref="I21:BE27">
    <cfRule type="expression" dxfId="19" priority="16">
      <formula>MOD(COLUMN(),2)</formula>
    </cfRule>
    <cfRule type="expression" dxfId="18" priority="17">
      <formula>MOD(COLUMN(),2)=0</formula>
    </cfRule>
  </conditionalFormatting>
  <conditionalFormatting sqref="I28:BE33">
    <cfRule type="expression" dxfId="17" priority="21">
      <formula>MOD(COLUMN(),2)=0</formula>
    </cfRule>
    <cfRule type="expression" dxfId="16" priority="20">
      <formula>MOD(COLUMN(),2)</formula>
    </cfRule>
  </conditionalFormatting>
  <conditionalFormatting sqref="I34:BE39">
    <cfRule type="expression" dxfId="15" priority="15">
      <formula>MOD(COLUMN(),2)=0</formula>
    </cfRule>
    <cfRule type="expression" dxfId="14" priority="14">
      <formula>MOD(COLUMN(),2)</formula>
    </cfRule>
  </conditionalFormatting>
  <conditionalFormatting sqref="I40:BE45">
    <cfRule type="expression" dxfId="13" priority="19">
      <formula>MOD(COLUMN(),2)=0</formula>
    </cfRule>
    <cfRule type="expression" dxfId="12" priority="18">
      <formula>MOD(COLUMN(),2)</formula>
    </cfRule>
  </conditionalFormatting>
  <conditionalFormatting sqref="I46:BE51">
    <cfRule type="expression" dxfId="11" priority="12">
      <formula>MOD(COLUMN(),2)</formula>
    </cfRule>
    <cfRule type="expression" dxfId="10" priority="13">
      <formula>MOD(COLUMN(),2)=0</formula>
    </cfRule>
  </conditionalFormatting>
  <conditionalFormatting sqref="I52:BE56">
    <cfRule type="expression" dxfId="9" priority="6">
      <formula>MOD(COLUMN(),2)</formula>
    </cfRule>
    <cfRule type="expression" dxfId="8" priority="7">
      <formula>MOD(COLUMN(),2)=0</formula>
    </cfRule>
  </conditionalFormatting>
  <conditionalFormatting sqref="I52:BE69">
    <cfRule type="expression" dxfId="7" priority="1">
      <formula>Plan</formula>
    </cfRule>
  </conditionalFormatting>
  <conditionalFormatting sqref="I57:BE63">
    <cfRule type="expression" dxfId="6" priority="5">
      <formula>MOD(COLUMN(),2)=0</formula>
    </cfRule>
    <cfRule type="expression" dxfId="5" priority="4">
      <formula>MOD(COLUMN(),2)</formula>
    </cfRule>
  </conditionalFormatting>
  <conditionalFormatting sqref="I64:BE69">
    <cfRule type="expression" dxfId="4" priority="3">
      <formula>MOD(COLUMN(),2)=0</formula>
    </cfRule>
    <cfRule type="expression" dxfId="3" priority="2">
      <formula>MOD(COLUMN(),2)</formula>
    </cfRule>
  </conditionalFormatting>
  <conditionalFormatting sqref="BC15:BD20">
    <cfRule type="expression" dxfId="2" priority="10">
      <formula>MOD(COLUMN(),2)=0</formula>
    </cfRule>
    <cfRule type="expression" dxfId="1" priority="8">
      <formula>Plan</formula>
    </cfRule>
    <cfRule type="expression" dxfId="0" priority="9">
      <formula>MOD(COLUMN(),2)</formula>
    </cfRule>
  </conditionalFormatting>
  <printOptions horizontalCentered="1"/>
  <pageMargins left="3.937007874015748E-2" right="3.937007874015748E-2" top="0.51181102362204722" bottom="0.11811023622047245" header="0.31496062992125984" footer="0.31496062992125984"/>
  <pageSetup paperSize="8" scale="36" orientation="landscape" r:id="rId1"/>
  <headerFooter differentFirst="1">
    <oddFooter>Page &amp;P of &amp;N</oddFooter>
    <firstHeader>&amp;CPage &amp;P</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C38A4-882F-0E4A-A047-AEA8F8581D87}">
  <dimension ref="B2:H39"/>
  <sheetViews>
    <sheetView showGridLines="0" zoomScaleNormal="100" workbookViewId="0">
      <selection activeCell="G8" sqref="G8"/>
    </sheetView>
  </sheetViews>
  <sheetFormatPr baseColWidth="10" defaultColWidth="10.6640625" defaultRowHeight="16" x14ac:dyDescent="0.2"/>
  <cols>
    <col min="2" max="2" width="22.33203125" customWidth="1"/>
    <col min="3" max="3" width="17.6640625" customWidth="1"/>
    <col min="4" max="4" width="10.83203125" customWidth="1"/>
    <col min="5" max="5" width="23.33203125" customWidth="1"/>
    <col min="7" max="7" width="16.6640625" customWidth="1"/>
    <col min="8" max="8" width="14.33203125" customWidth="1"/>
  </cols>
  <sheetData>
    <row r="2" spans="2:8" ht="19" x14ac:dyDescent="0.25">
      <c r="G2" s="275"/>
      <c r="H2" s="275"/>
    </row>
    <row r="3" spans="2:8" ht="5.5" customHeight="1" thickBot="1" x14ac:dyDescent="0.35">
      <c r="B3" s="179"/>
      <c r="C3" s="179"/>
      <c r="D3" s="179"/>
      <c r="E3" s="179"/>
      <c r="F3" s="179"/>
      <c r="G3" s="179"/>
      <c r="H3" s="179"/>
    </row>
    <row r="4" spans="2:8" ht="45" customHeight="1" thickBot="1" x14ac:dyDescent="0.35">
      <c r="B4" s="388" t="s">
        <v>297</v>
      </c>
      <c r="C4" s="389"/>
      <c r="D4" s="389"/>
      <c r="E4" s="389"/>
      <c r="F4" s="389"/>
      <c r="G4" s="390"/>
      <c r="H4" s="274"/>
    </row>
    <row r="6" spans="2:8" x14ac:dyDescent="0.2">
      <c r="B6" t="s">
        <v>296</v>
      </c>
    </row>
    <row r="8" spans="2:8" ht="18" customHeight="1" x14ac:dyDescent="0.2"/>
    <row r="10" spans="2:8" ht="18" customHeight="1" x14ac:dyDescent="0.2"/>
    <row r="11" spans="2:8" ht="34" customHeight="1" x14ac:dyDescent="0.2"/>
    <row r="12" spans="2:8" ht="17" customHeight="1" x14ac:dyDescent="0.2"/>
    <row r="14" spans="2:8" ht="17" customHeight="1" x14ac:dyDescent="0.2"/>
    <row r="17" spans="2:8" ht="26" customHeight="1" x14ac:dyDescent="0.2"/>
    <row r="19" spans="2:8" ht="26" customHeight="1" x14ac:dyDescent="0.2"/>
    <row r="20" spans="2:8" ht="16" customHeight="1" x14ac:dyDescent="0.2"/>
    <row r="21" spans="2:8" ht="25" customHeight="1" x14ac:dyDescent="0.2"/>
    <row r="22" spans="2:8" ht="17" customHeight="1" x14ac:dyDescent="0.2"/>
    <row r="23" spans="2:8" ht="24" customHeight="1" x14ac:dyDescent="0.2"/>
    <row r="25" spans="2:8" ht="24" customHeight="1" x14ac:dyDescent="0.2"/>
    <row r="29" spans="2:8" ht="17" customHeight="1" x14ac:dyDescent="0.2"/>
    <row r="30" spans="2:8" ht="25" customHeight="1" thickBot="1" x14ac:dyDescent="0.25">
      <c r="B30" t="s">
        <v>295</v>
      </c>
      <c r="E30" s="171"/>
      <c r="F30" s="171"/>
      <c r="G30" s="171"/>
    </row>
    <row r="31" spans="2:8" ht="102" customHeight="1" x14ac:dyDescent="0.2">
      <c r="B31" s="273" t="s">
        <v>294</v>
      </c>
      <c r="C31" s="272" t="s">
        <v>293</v>
      </c>
      <c r="D31" s="391" t="s">
        <v>292</v>
      </c>
      <c r="E31" s="392"/>
      <c r="F31" s="392"/>
      <c r="G31" s="393"/>
      <c r="H31" s="171"/>
    </row>
    <row r="32" spans="2:8" ht="68" customHeight="1" x14ac:dyDescent="0.2">
      <c r="B32" s="267" t="s">
        <v>291</v>
      </c>
      <c r="C32" s="266">
        <v>1</v>
      </c>
      <c r="D32" s="271" t="s">
        <v>290</v>
      </c>
      <c r="E32" s="270"/>
      <c r="F32" s="270"/>
      <c r="G32" s="269"/>
      <c r="H32" s="171"/>
    </row>
    <row r="33" spans="2:8" x14ac:dyDescent="0.2">
      <c r="B33" s="267" t="s">
        <v>289</v>
      </c>
      <c r="C33" s="266">
        <v>0</v>
      </c>
      <c r="D33" s="382" t="s">
        <v>285</v>
      </c>
      <c r="E33" s="383"/>
      <c r="F33" s="383"/>
      <c r="G33" s="384"/>
      <c r="H33" s="171"/>
    </row>
    <row r="34" spans="2:8" x14ac:dyDescent="0.2">
      <c r="B34" s="267" t="s">
        <v>288</v>
      </c>
      <c r="C34" s="266">
        <v>1</v>
      </c>
      <c r="D34" s="382" t="s">
        <v>287</v>
      </c>
      <c r="E34" s="383"/>
      <c r="F34" s="383"/>
      <c r="G34" s="384"/>
    </row>
    <row r="35" spans="2:8" x14ac:dyDescent="0.2">
      <c r="B35" s="268" t="s">
        <v>286</v>
      </c>
      <c r="C35" s="266">
        <v>0</v>
      </c>
      <c r="D35" s="382" t="s">
        <v>285</v>
      </c>
      <c r="E35" s="383"/>
      <c r="F35" s="383"/>
      <c r="G35" s="384"/>
      <c r="H35" s="169"/>
    </row>
    <row r="36" spans="2:8" x14ac:dyDescent="0.2">
      <c r="B36" s="268" t="s">
        <v>284</v>
      </c>
      <c r="C36" s="266">
        <v>1</v>
      </c>
      <c r="D36" s="382" t="s">
        <v>283</v>
      </c>
      <c r="E36" s="383"/>
      <c r="F36" s="383"/>
      <c r="G36" s="384"/>
      <c r="H36" s="170"/>
    </row>
    <row r="37" spans="2:8" x14ac:dyDescent="0.2">
      <c r="B37" s="268" t="s">
        <v>282</v>
      </c>
      <c r="C37" s="266">
        <v>1</v>
      </c>
      <c r="D37" s="382" t="s">
        <v>281</v>
      </c>
      <c r="E37" s="383"/>
      <c r="F37" s="383"/>
      <c r="G37" s="384"/>
      <c r="H37" s="169"/>
    </row>
    <row r="38" spans="2:8" x14ac:dyDescent="0.2">
      <c r="B38" s="267" t="s">
        <v>280</v>
      </c>
      <c r="C38" s="266">
        <v>0</v>
      </c>
      <c r="D38" s="382" t="s">
        <v>279</v>
      </c>
      <c r="E38" s="383"/>
      <c r="F38" s="383"/>
      <c r="G38" s="384"/>
    </row>
    <row r="39" spans="2:8" ht="17" thickBot="1" x14ac:dyDescent="0.25">
      <c r="B39" s="265" t="s">
        <v>278</v>
      </c>
      <c r="C39" s="264">
        <v>0.4</v>
      </c>
      <c r="D39" s="385" t="s">
        <v>277</v>
      </c>
      <c r="E39" s="386"/>
      <c r="F39" s="386"/>
      <c r="G39" s="387"/>
    </row>
  </sheetData>
  <mergeCells count="9">
    <mergeCell ref="D37:G37"/>
    <mergeCell ref="D38:G38"/>
    <mergeCell ref="D39:G39"/>
    <mergeCell ref="B4:G4"/>
    <mergeCell ref="D31:G31"/>
    <mergeCell ref="D33:G33"/>
    <mergeCell ref="D34:G34"/>
    <mergeCell ref="D35:G35"/>
    <mergeCell ref="D36:G36"/>
  </mergeCells>
  <pageMargins left="0.7" right="0.88888888888888895" top="0.75" bottom="0.75" header="0.3" footer="0.3"/>
  <pageSetup paperSize="9" orientation="landscape" r:id="rId1"/>
  <headerFooter differentOddEven="1">
    <oddHeader>&amp;L&amp;G&amp;C&amp;G&amp;R&amp;G</oddHeader>
    <oddFooter>&amp;LV01&amp;CORGANIGRAM&amp;R&amp;"System Font,Regular"&amp;10&amp;K000000LU-CID-2024-01</oddFooter>
    <firstFooter>&amp;LV01&amp;CPROJECT DESCRIPTION&amp;RLU-CID-2024-01</first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Preface</vt:lpstr>
      <vt:lpstr>Financial summary</vt:lpstr>
      <vt:lpstr>Balance sheet</vt:lpstr>
      <vt:lpstr>Profit &amp; loss</vt:lpstr>
      <vt:lpstr>Gantt</vt:lpstr>
      <vt:lpstr>Organigram</vt:lpstr>
      <vt:lpstr>'Financial summary'!Print_Area</vt:lpstr>
      <vt:lpstr>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Hallinger</dc:creator>
  <cp:lastModifiedBy>Julie Hallinger</cp:lastModifiedBy>
  <dcterms:created xsi:type="dcterms:W3CDTF">2024-10-29T10:04:29Z</dcterms:created>
  <dcterms:modified xsi:type="dcterms:W3CDTF">2024-10-31T15:06:41Z</dcterms:modified>
</cp:coreProperties>
</file>